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mayazaatar/Tresors/Maya's tresor/WABIs/"/>
    </mc:Choice>
  </mc:AlternateContent>
  <xr:revisionPtr revIDLastSave="0" documentId="13_ncr:1_{DECA0140-7040-7045-928A-98EF09A3DDE8}" xr6:coauthVersionLast="46" xr6:coauthVersionMax="46" xr10:uidLastSave="{00000000-0000-0000-0000-000000000000}"/>
  <bookViews>
    <workbookView xWindow="-1000" yWindow="-20800" windowWidth="34240" windowHeight="20480" tabRatio="751" activeTab="12" xr2:uid="{00000000-000D-0000-FFFF-FFFF00000000}"/>
  </bookViews>
  <sheets>
    <sheet name="Introduction" sheetId="1" r:id="rId1"/>
    <sheet name="Feedback Form" sheetId="13" r:id="rId2"/>
    <sheet name="Background Information" sheetId="2" r:id="rId3"/>
    <sheet name="1&amp;1C" sheetId="3" r:id="rId4"/>
    <sheet name="2&amp;2E" sheetId="4" r:id="rId5"/>
    <sheet name="3&amp;3R" sheetId="5" r:id="rId6"/>
    <sheet name="4U" sheetId="6" r:id="rId7"/>
    <sheet name="4P" sheetId="7" r:id="rId8"/>
    <sheet name="5F" sheetId="8" r:id="rId9"/>
    <sheet name="6N" sheetId="9" r:id="rId10"/>
    <sheet name="6L" sheetId="10" r:id="rId11"/>
    <sheet name="Summary Table" sheetId="12" r:id="rId12"/>
    <sheet name="Radial Graph" sheetId="15" r:id="rId13"/>
  </sheets>
  <externalReferences>
    <externalReference r:id="rId14"/>
    <externalReference r:id="rId15"/>
  </externalReferences>
  <definedNames>
    <definedName name="_xlnm.Print_Area" localSheetId="3">'1&amp;1C'!$B$2:$F$15</definedName>
    <definedName name="_xlnm.Print_Area" localSheetId="4">'2&amp;2E'!$B$2:$F$15</definedName>
    <definedName name="_xlnm.Print_Area" localSheetId="5">'3&amp;3R'!$B$2:$F$15</definedName>
    <definedName name="_xlnm.Print_Area" localSheetId="7">'4P'!$B$2:$F$10</definedName>
    <definedName name="_xlnm.Print_Area" localSheetId="6">'4U'!$B$2:$F$12</definedName>
    <definedName name="_xlnm.Print_Area" localSheetId="8">'5F'!$B$2:$F$12</definedName>
    <definedName name="_xlnm.Print_Area" localSheetId="10">'6L'!$B$2:$F$12</definedName>
    <definedName name="_xlnm.Print_Area" localSheetId="9">'6N'!$B$2:$F$12</definedName>
    <definedName name="_xlnm.Print_Area" localSheetId="2">'Background Information'!$B$2:$F$14</definedName>
    <definedName name="_xlnm.Print_Area" localSheetId="1">'Feedback Form'!$B$2:$D$7</definedName>
    <definedName name="_xlnm.Print_Area" localSheetId="0">Introduction!$B$2:$E$14</definedName>
    <definedName name="_xlnm.Print_Area" localSheetId="12">'Radial Graph'!$B$1:$I$33</definedName>
    <definedName name="_xlnm.Print_Area" localSheetId="11">'Summary Table'!$B$1:$I$33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5" l="1"/>
  <c r="H32" i="15" s="1"/>
  <c r="H26" i="15"/>
  <c r="G26" i="15"/>
  <c r="F26" i="15"/>
  <c r="F24" i="15"/>
  <c r="H24" i="15" s="1"/>
  <c r="F22" i="15"/>
  <c r="H22" i="15" s="1"/>
  <c r="F20" i="15"/>
  <c r="F19" i="15"/>
  <c r="F18" i="15"/>
  <c r="F17" i="15"/>
  <c r="F16" i="15"/>
  <c r="F15" i="15"/>
  <c r="F13" i="15"/>
  <c r="F12" i="15"/>
  <c r="F9" i="15"/>
  <c r="F8" i="15"/>
  <c r="F7" i="15"/>
  <c r="G22" i="15" l="1"/>
  <c r="G32" i="15"/>
  <c r="G24" i="15"/>
  <c r="D13" i="4" l="1"/>
  <c r="D14" i="4" s="1"/>
  <c r="F25" i="15" s="1"/>
  <c r="H25" i="15" l="1"/>
  <c r="G25" i="15"/>
  <c r="H24" i="12"/>
  <c r="G24" i="12"/>
  <c r="E4" i="5"/>
  <c r="D4" i="5"/>
  <c r="E4" i="4"/>
  <c r="D4" i="4"/>
  <c r="E4" i="3"/>
  <c r="D4" i="3"/>
  <c r="D13" i="3" l="1"/>
  <c r="D14" i="3" s="1"/>
  <c r="F23" i="15" s="1"/>
  <c r="G23" i="15" l="1"/>
  <c r="H23" i="15"/>
  <c r="E15" i="3"/>
  <c r="D15" i="3"/>
  <c r="F13" i="12"/>
  <c r="F20" i="12" l="1"/>
  <c r="F19" i="12"/>
  <c r="F18" i="12"/>
  <c r="F17" i="12"/>
  <c r="F16" i="12"/>
  <c r="F15" i="12"/>
  <c r="F12" i="12"/>
  <c r="F9" i="12"/>
  <c r="F8" i="12"/>
  <c r="F7" i="12"/>
  <c r="F22" i="12" l="1"/>
  <c r="F24" i="12"/>
  <c r="F26" i="12"/>
  <c r="D10" i="10"/>
  <c r="D11" i="10" s="1"/>
  <c r="F33" i="15" s="1"/>
  <c r="D10" i="9"/>
  <c r="D11" i="9" s="1"/>
  <c r="D10" i="8"/>
  <c r="D11" i="8" s="1"/>
  <c r="F31" i="15" s="1"/>
  <c r="D9" i="7"/>
  <c r="F30" i="15" s="1"/>
  <c r="D10" i="6"/>
  <c r="D11" i="6" s="1"/>
  <c r="F29" i="15" s="1"/>
  <c r="D13" i="5"/>
  <c r="D14" i="5" s="1"/>
  <c r="F27" i="15" s="1"/>
  <c r="H33" i="15" l="1"/>
  <c r="G33" i="15"/>
  <c r="H31" i="15"/>
  <c r="G31" i="15"/>
  <c r="H30" i="15"/>
  <c r="G30" i="15"/>
  <c r="H29" i="15"/>
  <c r="G29" i="15"/>
  <c r="G27" i="15"/>
  <c r="H27" i="15"/>
  <c r="H22" i="12"/>
  <c r="G22" i="12"/>
  <c r="H26" i="12"/>
  <c r="G26" i="12"/>
  <c r="F23" i="12"/>
  <c r="G23" i="12" s="1"/>
  <c r="F32" i="12"/>
  <c r="D12" i="9"/>
  <c r="E12" i="9"/>
  <c r="E15" i="4"/>
  <c r="D15" i="4"/>
  <c r="E12" i="8"/>
  <c r="D12" i="8"/>
  <c r="E12" i="6"/>
  <c r="D12" i="6"/>
  <c r="H23" i="12"/>
  <c r="E15" i="5"/>
  <c r="D15" i="5"/>
  <c r="D12" i="10"/>
  <c r="E12" i="10"/>
  <c r="F30" i="12"/>
  <c r="E10" i="7"/>
  <c r="D10" i="7"/>
  <c r="F27" i="12"/>
  <c r="F29" i="12"/>
  <c r="F25" i="12"/>
  <c r="F33" i="12"/>
  <c r="F31" i="12"/>
  <c r="H33" i="12" l="1"/>
  <c r="G33" i="12"/>
  <c r="H25" i="12"/>
  <c r="G25" i="12"/>
  <c r="H29" i="12"/>
  <c r="G29" i="12"/>
  <c r="H31" i="12"/>
  <c r="G31" i="12"/>
  <c r="H32" i="12"/>
  <c r="G32" i="12"/>
  <c r="H30" i="12"/>
  <c r="G30" i="12"/>
  <c r="H27" i="12"/>
  <c r="G27" i="12"/>
</calcChain>
</file>

<file path=xl/sharedStrings.xml><?xml version="1.0" encoding="utf-8"?>
<sst xmlns="http://schemas.openxmlformats.org/spreadsheetml/2006/main" count="506" uniqueCount="234">
  <si>
    <t>No</t>
  </si>
  <si>
    <t>Category</t>
  </si>
  <si>
    <t>Indicator</t>
  </si>
  <si>
    <t>Justification</t>
  </si>
  <si>
    <t>Income level</t>
  </si>
  <si>
    <t>GNI/capita</t>
  </si>
  <si>
    <t>Population</t>
  </si>
  <si>
    <t>Total population of the city</t>
  </si>
  <si>
    <t>Waste generation</t>
  </si>
  <si>
    <t>Total municipal solid waste generation (tonnes per year)</t>
  </si>
  <si>
    <t>W1</t>
  </si>
  <si>
    <t>Waste per capita</t>
  </si>
  <si>
    <t>MSW per capita (kg per year)</t>
  </si>
  <si>
    <t>W2</t>
  </si>
  <si>
    <t>Waste composition:</t>
  </si>
  <si>
    <t>Summary composition of MSW as generated. Data points used for 3 key fractions – all as % wt. of total waste generated</t>
  </si>
  <si>
    <t>W2.1</t>
  </si>
  <si>
    <t>Organic</t>
  </si>
  <si>
    <t>W2.2</t>
  </si>
  <si>
    <t>Paper</t>
  </si>
  <si>
    <t>W2.3</t>
  </si>
  <si>
    <t>Plastics</t>
  </si>
  <si>
    <t>Short name</t>
  </si>
  <si>
    <t>Score</t>
  </si>
  <si>
    <t>Quality of waste collection service</t>
  </si>
  <si>
    <t>Appearance of waste collection points</t>
  </si>
  <si>
    <t>Effectiveness of street cleaning</t>
  </si>
  <si>
    <t>Effectiveness of collection in low income districts</t>
  </si>
  <si>
    <t>Health and safety of collection workers</t>
  </si>
  <si>
    <t>Total score</t>
  </si>
  <si>
    <t>Qualitative assessment</t>
  </si>
  <si>
    <t>Occupational health and safety</t>
  </si>
  <si>
    <t>Recycling rate</t>
  </si>
  <si>
    <t>3Q</t>
  </si>
  <si>
    <t>Source separation of ‘dry recyclables’</t>
  </si>
  <si>
    <t>Focus on the top levels of the waste hierarchy</t>
  </si>
  <si>
    <t>4U</t>
  </si>
  <si>
    <t>User inclusivity</t>
  </si>
  <si>
    <t>4U.1</t>
  </si>
  <si>
    <t>Equity of service provision</t>
  </si>
  <si>
    <t>4U.2</t>
  </si>
  <si>
    <t>The right to be heard</t>
  </si>
  <si>
    <t>4U.3</t>
  </si>
  <si>
    <t>Level of public involvement</t>
  </si>
  <si>
    <t>4U.4</t>
  </si>
  <si>
    <t>Public feedback mechanisms</t>
  </si>
  <si>
    <t>4U.5</t>
  </si>
  <si>
    <t>Public education &amp; Awareness</t>
  </si>
  <si>
    <t>4P</t>
  </si>
  <si>
    <t>Provider inclusivity</t>
  </si>
  <si>
    <t>4P.1</t>
  </si>
  <si>
    <t xml:space="preserve">Legal framework </t>
  </si>
  <si>
    <t>4P.2</t>
  </si>
  <si>
    <t>Representation of the private sector</t>
  </si>
  <si>
    <t>4P.3</t>
  </si>
  <si>
    <t>Role of the ‘informal’ and community sector</t>
  </si>
  <si>
    <t>4P.4</t>
  </si>
  <si>
    <t>4P.5</t>
  </si>
  <si>
    <t>Bid processes</t>
  </si>
  <si>
    <t>5F</t>
  </si>
  <si>
    <t>Financial Sustainability</t>
  </si>
  <si>
    <t>5F.1</t>
  </si>
  <si>
    <t>5F.2</t>
  </si>
  <si>
    <t>5F.3</t>
  </si>
  <si>
    <t>5F.4</t>
  </si>
  <si>
    <t>5F.5</t>
  </si>
  <si>
    <t>5F.6</t>
  </si>
  <si>
    <t>Access to capital for investment</t>
  </si>
  <si>
    <t>Normalised score (%)</t>
  </si>
  <si>
    <t>Justification of score</t>
  </si>
  <si>
    <t>6N</t>
  </si>
  <si>
    <t xml:space="preserve">National SWM Framework </t>
  </si>
  <si>
    <t>6N.1</t>
  </si>
  <si>
    <t>Legislation and regulations</t>
  </si>
  <si>
    <t>6N.2</t>
  </si>
  <si>
    <t xml:space="preserve">Strategy/Policy </t>
  </si>
  <si>
    <t>6N.3</t>
  </si>
  <si>
    <t>Guidelines and implementation procedures</t>
  </si>
  <si>
    <t>6N.4</t>
  </si>
  <si>
    <t>6N.5</t>
  </si>
  <si>
    <t>6N.6</t>
  </si>
  <si>
    <t>6 L</t>
  </si>
  <si>
    <t>Local institutional coherence</t>
  </si>
  <si>
    <t>6L.1</t>
  </si>
  <si>
    <t>6L.2</t>
  </si>
  <si>
    <t>Institutional capacity</t>
  </si>
  <si>
    <t>6L.3</t>
  </si>
  <si>
    <t>6L.4</t>
  </si>
  <si>
    <t>6L.5</t>
  </si>
  <si>
    <t>Management, control and supervision of service delivery</t>
  </si>
  <si>
    <t>6L.6</t>
  </si>
  <si>
    <t>6L</t>
  </si>
  <si>
    <t>Background information on the city</t>
  </si>
  <si>
    <t>City</t>
  </si>
  <si>
    <t>Country</t>
  </si>
  <si>
    <t>World Bank income category</t>
  </si>
  <si>
    <t>Population of city</t>
  </si>
  <si>
    <t>Total municipal solid waste generation (tonnes/year)</t>
  </si>
  <si>
    <t>Results</t>
  </si>
  <si>
    <t>Code</t>
  </si>
  <si>
    <t>Key Waste-related data</t>
  </si>
  <si>
    <t>-</t>
  </si>
  <si>
    <t>Summary composition of MSW for 3 key fractions – all as % wt. of total waste generated</t>
  </si>
  <si>
    <t>Physical Components</t>
  </si>
  <si>
    <t>Governance Factors</t>
  </si>
  <si>
    <t>Financial sustainability</t>
  </si>
  <si>
    <t>Sound institutions, proactive policies</t>
  </si>
  <si>
    <t>B1</t>
  </si>
  <si>
    <t>B2</t>
  </si>
  <si>
    <t>B3</t>
  </si>
  <si>
    <t>W2.4</t>
  </si>
  <si>
    <t>W2.5</t>
  </si>
  <si>
    <t>W2.6</t>
  </si>
  <si>
    <t>Metals</t>
  </si>
  <si>
    <t>Solid waste density</t>
  </si>
  <si>
    <t>Moisture content</t>
  </si>
  <si>
    <t>1C</t>
  </si>
  <si>
    <t>Quality of waste collection and street cleaning service</t>
  </si>
  <si>
    <t>1C.1</t>
  </si>
  <si>
    <t>1C.2</t>
  </si>
  <si>
    <t>1C.3</t>
  </si>
  <si>
    <t>1C.4</t>
  </si>
  <si>
    <t>Efficiency and effectiveness of waste transport</t>
  </si>
  <si>
    <t>1C.5</t>
  </si>
  <si>
    <t>Appropriateness of service planning and monitoring</t>
  </si>
  <si>
    <t>1C.6</t>
  </si>
  <si>
    <t>Normalised %</t>
  </si>
  <si>
    <t>2E</t>
  </si>
  <si>
    <t>2E.1</t>
  </si>
  <si>
    <t>Degree of control over waste reception and general site management</t>
  </si>
  <si>
    <t>2E.2</t>
  </si>
  <si>
    <t>2E.3</t>
  </si>
  <si>
    <t>Degree of monitoring and verification of environmental controls</t>
  </si>
  <si>
    <t>2E.4</t>
  </si>
  <si>
    <t>Efficiency of energy generation and use (Used for energy recovery facilities only)</t>
  </si>
  <si>
    <t>2E.5</t>
  </si>
  <si>
    <t>Degree of technical competence in the planning, management and operation of treatment and disposal</t>
  </si>
  <si>
    <t>2E.6</t>
  </si>
  <si>
    <t>3R.1</t>
  </si>
  <si>
    <t>3R.2</t>
  </si>
  <si>
    <t>3R.3</t>
  </si>
  <si>
    <t>3R.4</t>
  </si>
  <si>
    <t>3R.5</t>
  </si>
  <si>
    <t>Environmental protection in recycling</t>
  </si>
  <si>
    <t>3R.6</t>
  </si>
  <si>
    <t>4U.6</t>
  </si>
  <si>
    <t>Effectiveness in achieving behaviour change</t>
  </si>
  <si>
    <t>Normailed %</t>
  </si>
  <si>
    <t>The balance of public vs. private sector interests in delivering services</t>
  </si>
  <si>
    <t>Cost accounting</t>
  </si>
  <si>
    <t>Coverage of the available budget</t>
  </si>
  <si>
    <t>National institution responsible for implementing solid waste management policy</t>
  </si>
  <si>
    <t>Extended producer responsibility (EPR) or product stewardship (PS)</t>
  </si>
  <si>
    <t>City-wide solid waste management strategy &amp; plan</t>
  </si>
  <si>
    <t>Availability and quality of solid waste management data</t>
  </si>
  <si>
    <t>Inter-municipal (or regional) co-operation</t>
  </si>
  <si>
    <t>Value</t>
  </si>
  <si>
    <t>(Automatic conversion of this total out of 120 to a %)</t>
  </si>
  <si>
    <t>(As per conversion table)</t>
  </si>
  <si>
    <t>No.</t>
  </si>
  <si>
    <t xml:space="preserve">Country income category </t>
  </si>
  <si>
    <t>Gross National Income (GNI) per capita</t>
  </si>
  <si>
    <t xml:space="preserve">Waste generation </t>
  </si>
  <si>
    <t xml:space="preserve">Date since previous application of indicators: </t>
  </si>
  <si>
    <t>Data/ Benchmark Indicator</t>
  </si>
  <si>
    <t>Progress</t>
  </si>
  <si>
    <t>Data</t>
  </si>
  <si>
    <t xml:space="preserve">MSW per capita </t>
  </si>
  <si>
    <t>kg per year</t>
  </si>
  <si>
    <t xml:space="preserve">kg per day </t>
  </si>
  <si>
    <t>Benchmark Indicator</t>
  </si>
  <si>
    <t>Resource Management – Reduce, Reuse, Recycle</t>
  </si>
  <si>
    <t>3R</t>
  </si>
  <si>
    <t>Quality of 3Rs – Reduce, reuse, recycle</t>
  </si>
  <si>
    <t>Inclusivity</t>
  </si>
  <si>
    <t>Adequacy of national solid waste management framework</t>
  </si>
  <si>
    <t xml:space="preserve">Public health – waste collection </t>
  </si>
  <si>
    <t>Metals %</t>
  </si>
  <si>
    <t>Plastics %</t>
  </si>
  <si>
    <t>Paper %</t>
  </si>
  <si>
    <t>Organics (food and green wastes) %</t>
  </si>
  <si>
    <t>(Automatic summation of the scores above)</t>
  </si>
  <si>
    <t>Question</t>
  </si>
  <si>
    <t>Are the indicators easy to use?</t>
  </si>
  <si>
    <t>Are the instructions easy to follow?</t>
  </si>
  <si>
    <t>Does the process help you in gaining an insight to the local situation?</t>
  </si>
  <si>
    <t>How much time does it require for someone who knows the city well to complete the exercise?</t>
  </si>
  <si>
    <t>Your considered comments on improving the indicator (or rather the criterion) set to make it more insightful or useful?</t>
  </si>
  <si>
    <t>User Feedback</t>
  </si>
  <si>
    <t>ISWM Benchmark Indicators – User Form</t>
  </si>
  <si>
    <t xml:space="preserve">General notes </t>
  </si>
  <si>
    <t xml:space="preserve">81 - 100%  </t>
  </si>
  <si>
    <t>(traffic light indicator – green)</t>
  </si>
  <si>
    <t>(traffic light – orange/green)</t>
  </si>
  <si>
    <t xml:space="preserve">41 - 60%  </t>
  </si>
  <si>
    <t>(traffic light - orange)</t>
  </si>
  <si>
    <t>(traffic light – red/orange)</t>
  </si>
  <si>
    <t xml:space="preserve">  0 - 20% </t>
  </si>
  <si>
    <t>(traffic light - red)</t>
  </si>
  <si>
    <t xml:space="preserve">For the ‘qualitative’ indicators, please make an assessment against the 5-6 defined criteria, using your best professional judgment to assign a score (0, 5, 10, 15 or 20) on each criterion; the scores are then summed, normalised if necessary to provide a % score, and reported alongside a qualitative assessment as follows: </t>
  </si>
  <si>
    <t>THANK YOU!</t>
  </si>
  <si>
    <t>21 - 40%</t>
  </si>
  <si>
    <t>61 - 80%</t>
  </si>
  <si>
    <t>The summary scoring form should be filled in last, summarising the totals from the more detailed forms that follow. The two columns at the right side of the table allow two different colours to be filled in, signifying the medium/high status (orange-green) and low/medum status (red-orange).  If the status is not in between two categories (i.e. high, medium or low) then fill in two of the same colour (i.e. green-green, orange-orange, red-red). For summary purposes, ‘traffic light’ coding has also been defined for each of the three quantitative benchmark indicators, for which the assessment of green / orange / red varies – e.g. ‘high’ collection coverage is defined as 99% or more, while ‘high’ recycling is 50% or more.</t>
  </si>
  <si>
    <r>
      <rPr>
        <b/>
        <sz val="10"/>
        <color theme="1"/>
        <rFont val="Arial"/>
        <family val="2"/>
      </rPr>
      <t xml:space="preserve">  ·</t>
    </r>
    <r>
      <rPr>
        <sz val="10"/>
        <color theme="1"/>
        <rFont val="Arial"/>
        <family val="2"/>
      </rPr>
      <t xml:space="preserve">       HIGH </t>
    </r>
  </si>
  <si>
    <r>
      <rPr>
        <b/>
        <sz val="10"/>
        <color theme="1"/>
        <rFont val="Arial"/>
        <family val="2"/>
      </rPr>
      <t xml:space="preserve">  · </t>
    </r>
    <r>
      <rPr>
        <sz val="10"/>
        <color theme="1"/>
        <rFont val="Arial"/>
        <family val="2"/>
      </rPr>
      <t xml:space="preserve">      MEDIUM/HIGH </t>
    </r>
  </si>
  <si>
    <r>
      <rPr>
        <b/>
        <sz val="10"/>
        <color theme="1"/>
        <rFont val="Arial"/>
        <family val="2"/>
      </rPr>
      <t xml:space="preserve">  · </t>
    </r>
    <r>
      <rPr>
        <sz val="10"/>
        <color theme="1"/>
        <rFont val="Arial"/>
        <family val="2"/>
      </rPr>
      <t xml:space="preserve">      MEDIUM </t>
    </r>
  </si>
  <si>
    <r>
      <rPr>
        <b/>
        <sz val="10"/>
        <color theme="1"/>
        <rFont val="Arial"/>
        <family val="2"/>
      </rPr>
      <t xml:space="preserve">  · </t>
    </r>
    <r>
      <rPr>
        <sz val="10"/>
        <color theme="1"/>
        <rFont val="Arial"/>
        <family val="2"/>
      </rPr>
      <t xml:space="preserve">      LOW/MEDIUM </t>
    </r>
  </si>
  <si>
    <r>
      <rPr>
        <b/>
        <sz val="10"/>
        <color theme="1"/>
        <rFont val="Arial"/>
        <family val="2"/>
      </rPr>
      <t xml:space="preserve">  · </t>
    </r>
    <r>
      <rPr>
        <sz val="10"/>
        <color theme="1"/>
        <rFont val="Arial"/>
        <family val="2"/>
      </rPr>
      <t xml:space="preserve">      LOW </t>
    </r>
  </si>
  <si>
    <t xml:space="preserve">Please fill in the forms below in as much detail as you can. The areas shaded in sky blue are for completion by the user. It is vital that you provide in the ‘Justification’ column with as much detail as possible as to how you have calculated the waste-related data; the numerical %s for the quantitative indicators 1, 2 and 3; and how you have used your professional judgment to assign scores to each of the criteria used to calculate the other, ‘qualitative’ indicators. This detail is needed so that the assessments can be cross-checked, and ensure that the assessment criteria are applied consistently between cities. Please include here:
(a) Full details of the local situation and of the factors you have taken into consideration in assigning your scores;
(b) any supporting information that you have drawn on and/or the names of (and dates of meetings with) officials who have provided information; 
(c) full references for any published or unpublished written documents that you have used (please provide us with a copy); and
(d) any assumptions or calculations that you have used. </t>
  </si>
  <si>
    <t>Waste collection coverage (%)</t>
  </si>
  <si>
    <t>Recycling rate (%)</t>
  </si>
  <si>
    <t>MSW per capita (kg per day)</t>
  </si>
  <si>
    <t>Moisture content %</t>
  </si>
  <si>
    <r>
      <t>Solid waste density kg/m</t>
    </r>
    <r>
      <rPr>
        <vertAlign val="superscript"/>
        <sz val="10"/>
        <color theme="1"/>
        <rFont val="Arial"/>
        <family val="2"/>
      </rPr>
      <t>3</t>
    </r>
  </si>
  <si>
    <t>Quantitative assessment</t>
  </si>
  <si>
    <t>Please complete this user form while referencing the associated user manual, which provides detailed guidance on how to assess and assign both the background data and the indicators.</t>
  </si>
  <si>
    <t>Please provide your feedback on the indicators in the 'Feedback Form' tab, on the guidance provided and on the user form – this will help us greatly as we move forward with developing the indicators for more general application to cities around the world.</t>
  </si>
  <si>
    <t>Degree of control over waste recovery and disposal</t>
  </si>
  <si>
    <t>Source separation of organic materials</t>
  </si>
  <si>
    <t xml:space="preserve">Integration of the community and/or informal recycling sector (IRS) </t>
  </si>
  <si>
    <t>Focus on organics management</t>
  </si>
  <si>
    <t>Local cost recovery – from commercial and institutional premises</t>
  </si>
  <si>
    <t xml:space="preserve">Pricing of disposal </t>
  </si>
  <si>
    <t>Diversification of financial instruments (FIs)</t>
  </si>
  <si>
    <t xml:space="preserve">Regulatory control / enforcement </t>
  </si>
  <si>
    <t>Organisational structure / coherence</t>
  </si>
  <si>
    <t>Degree of local institutional coherence</t>
  </si>
  <si>
    <t>Waste collection coverage</t>
  </si>
  <si>
    <t>Environmental control – waste recovery and disposal</t>
  </si>
  <si>
    <t>Controlled recovery and disposal (%)</t>
  </si>
  <si>
    <t>Degree of environmental protection in recovery &amp; disposal facilities</t>
  </si>
  <si>
    <t>Quality of 3Rs - reduce, reuse, recycle</t>
  </si>
  <si>
    <t>Controlled recovery and disposal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</si>
</sst>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color theme="1"/>
      <name val="Arial"/>
      <family val="2"/>
    </font>
    <font>
      <sz val="2"/>
      <color theme="1"/>
      <name val="Arial"/>
      <family val="2"/>
    </font>
    <font>
      <b/>
      <sz val="10"/>
      <color theme="1"/>
      <name val="Arial"/>
      <family val="2"/>
    </font>
    <font>
      <sz val="10"/>
      <name val="Arial"/>
      <family val="2"/>
    </font>
    <font>
      <b/>
      <i/>
      <sz val="10"/>
      <color theme="1"/>
      <name val="Arial"/>
      <family val="2"/>
    </font>
    <font>
      <i/>
      <sz val="10"/>
      <color theme="1"/>
      <name val="Arial"/>
      <family val="2"/>
    </font>
    <font>
      <b/>
      <sz val="1"/>
      <color theme="1"/>
      <name val="Arial"/>
      <family val="2"/>
    </font>
    <font>
      <b/>
      <sz val="11"/>
      <color theme="1"/>
      <name val="Calibri"/>
      <family val="2"/>
      <scheme val="minor"/>
    </font>
    <font>
      <vertAlign val="superscript"/>
      <sz val="10"/>
      <color theme="1"/>
      <name val="Arial"/>
      <family val="2"/>
    </font>
    <font>
      <sz val="1"/>
      <color theme="1"/>
      <name val="Arial"/>
      <family val="2"/>
    </font>
    <font>
      <sz val="10"/>
      <color theme="1"/>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2DBDB"/>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DAEEF3"/>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146">
    <xf numFmtId="0" fontId="0" fillId="0" borderId="0" xfId="0"/>
    <xf numFmtId="0" fontId="0" fillId="0" borderId="10" xfId="0" applyBorder="1"/>
    <xf numFmtId="0" fontId="0" fillId="0" borderId="0" xfId="0" applyBorder="1"/>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 xfId="0" applyFont="1" applyBorder="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6"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1"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4" xfId="0" applyNumberFormat="1" applyFont="1" applyBorder="1" applyAlignment="1">
      <alignment horizontal="center" vertical="center" wrapText="1"/>
    </xf>
    <xf numFmtId="0" fontId="0" fillId="0" borderId="0" xfId="0" applyFill="1"/>
    <xf numFmtId="0" fontId="1" fillId="0" borderId="3" xfId="0" applyFont="1" applyBorder="1" applyAlignment="1">
      <alignment horizontal="center" vertical="center" wrapText="1"/>
    </xf>
    <xf numFmtId="0" fontId="3" fillId="5" borderId="2"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0" xfId="0" applyFont="1"/>
    <xf numFmtId="0" fontId="1" fillId="4" borderId="4" xfId="0" applyFont="1" applyFill="1" applyBorder="1" applyAlignment="1" applyProtection="1">
      <alignment vertical="center" wrapText="1"/>
      <protection locked="0"/>
    </xf>
    <xf numFmtId="0" fontId="6" fillId="4" borderId="4" xfId="0"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0" fontId="1" fillId="0" borderId="4" xfId="0" applyFont="1" applyBorder="1" applyAlignment="1">
      <alignment horizontal="justify" vertical="center" wrapText="1"/>
    </xf>
    <xf numFmtId="0" fontId="1" fillId="4" borderId="3" xfId="0" applyFont="1" applyFill="1" applyBorder="1" applyAlignment="1" applyProtection="1">
      <alignment wrapText="1"/>
      <protection locked="0"/>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left" vertical="center"/>
    </xf>
    <xf numFmtId="0" fontId="8" fillId="0" borderId="1" xfId="0" applyFont="1" applyBorder="1" applyAlignment="1">
      <alignment horizontal="center" vertical="center"/>
    </xf>
    <xf numFmtId="0" fontId="1" fillId="4" borderId="2" xfId="0" applyFont="1" applyFill="1" applyBorder="1" applyAlignment="1" applyProtection="1">
      <alignment vertical="center" wrapText="1"/>
      <protection locked="0"/>
    </xf>
    <xf numFmtId="0" fontId="1" fillId="4" borderId="10" xfId="0" applyFont="1" applyFill="1" applyBorder="1" applyAlignment="1" applyProtection="1">
      <alignment vertical="center" wrapText="1"/>
      <protection locked="0"/>
    </xf>
    <xf numFmtId="0" fontId="1" fillId="4" borderId="4" xfId="0" applyFont="1" applyFill="1" applyBorder="1" applyAlignment="1" applyProtection="1">
      <alignment horizontal="left" vertical="center" wrapText="1" indent="1"/>
      <protection locked="0"/>
    </xf>
    <xf numFmtId="0" fontId="1" fillId="4" borderId="1" xfId="0" applyFont="1" applyFill="1" applyBorder="1" applyAlignment="1" applyProtection="1">
      <alignment vertical="center" wrapText="1"/>
      <protection locked="0"/>
    </xf>
    <xf numFmtId="0" fontId="1" fillId="4" borderId="9" xfId="0" applyFont="1" applyFill="1" applyBorder="1" applyAlignment="1" applyProtection="1">
      <alignment vertical="center" wrapText="1"/>
      <protection locked="0"/>
    </xf>
    <xf numFmtId="10" fontId="0" fillId="0" borderId="0" xfId="0" applyNumberFormat="1"/>
    <xf numFmtId="1" fontId="7" fillId="0" borderId="5"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1"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1" fillId="6" borderId="4" xfId="0" applyFont="1" applyFill="1" applyBorder="1" applyAlignment="1" applyProtection="1">
      <alignment vertical="center" wrapText="1"/>
    </xf>
    <xf numFmtId="1" fontId="1" fillId="0" borderId="4" xfId="0" applyNumberFormat="1" applyFont="1" applyBorder="1" applyAlignment="1">
      <alignment horizontal="center" vertical="center" wrapText="1"/>
    </xf>
    <xf numFmtId="0" fontId="11" fillId="0" borderId="0" xfId="0" applyFont="1"/>
    <xf numFmtId="1" fontId="10" fillId="6" borderId="21" xfId="0" applyNumberFormat="1" applyFont="1" applyFill="1" applyBorder="1" applyAlignment="1">
      <alignment horizontal="center" vertical="center" wrapText="1"/>
    </xf>
    <xf numFmtId="1" fontId="10" fillId="6" borderId="20"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2" xfId="0" applyFont="1" applyFill="1" applyBorder="1" applyAlignment="1">
      <alignment horizontal="center" vertical="center"/>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2" xfId="0" applyFont="1" applyBorder="1" applyAlignment="1">
      <alignment horizontal="left" vertical="top"/>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left" vertical="center" wrapText="1"/>
    </xf>
    <xf numFmtId="0" fontId="1" fillId="0" borderId="3" xfId="0" applyFont="1" applyBorder="1" applyAlignment="1">
      <alignment horizontal="lef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1" fontId="1" fillId="4" borderId="7" xfId="0" applyNumberFormat="1" applyFont="1" applyFill="1" applyBorder="1" applyAlignment="1" applyProtection="1">
      <alignment horizontal="center" vertical="center" wrapText="1"/>
      <protection locked="0"/>
    </xf>
    <xf numFmtId="1" fontId="1" fillId="4" borderId="2" xfId="0" applyNumberFormat="1"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1" fontId="3" fillId="0" borderId="7" xfId="0" applyNumberFormat="1" applyFont="1" applyBorder="1" applyAlignment="1">
      <alignment horizontal="center" vertical="center"/>
    </xf>
    <xf numFmtId="1" fontId="3" fillId="0" borderId="2" xfId="0" applyNumberFormat="1" applyFont="1" applyBorder="1" applyAlignment="1">
      <alignment horizontal="center" vertical="center"/>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1" fontId="3" fillId="0" borderId="7"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3" fontId="1" fillId="0" borderId="7"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0" borderId="8" xfId="0" applyFont="1" applyBorder="1" applyAlignment="1">
      <alignment horizontal="center" vertical="center" wrapText="1"/>
    </xf>
    <xf numFmtId="0" fontId="6" fillId="7" borderId="7" xfId="0" applyFont="1" applyFill="1" applyBorder="1" applyAlignment="1" applyProtection="1">
      <alignment horizontal="center" vertical="center" wrapText="1"/>
      <protection locked="0"/>
    </xf>
    <xf numFmtId="0" fontId="6" fillId="7" borderId="8"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6" fillId="7" borderId="17" xfId="0" applyFont="1" applyFill="1" applyBorder="1" applyAlignment="1" applyProtection="1">
      <alignment horizontal="center" vertical="center" wrapText="1"/>
      <protection locked="0"/>
    </xf>
    <xf numFmtId="0" fontId="6" fillId="7" borderId="19" xfId="0" applyFont="1" applyFill="1" applyBorder="1" applyAlignment="1" applyProtection="1">
      <alignment horizontal="center" vertical="center" wrapText="1"/>
      <protection locked="0"/>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cellXfs>
  <cellStyles count="1">
    <cellStyle name="Normal" xfId="0" builtinId="0"/>
  </cellStyles>
  <dxfs count="261">
    <dxf>
      <font>
        <color rgb="FFFF0000"/>
      </font>
      <fill>
        <patternFill>
          <bgColor rgb="FFFF0000"/>
        </patternFill>
      </fill>
    </dxf>
    <dxf>
      <font>
        <color rgb="FFFF0000"/>
      </font>
      <fill>
        <patternFill patternType="solid">
          <fgColor theme="0"/>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rgb="FFFF0000"/>
      </font>
      <fill>
        <patternFill>
          <bgColor rgb="FFFF0000"/>
        </patternFill>
      </fill>
    </dxf>
    <dxf>
      <font>
        <color rgb="FFFF0000"/>
      </font>
      <fill>
        <patternFill patternType="solid">
          <fgColor auto="1"/>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rgb="FFFF0000"/>
      </font>
      <fill>
        <patternFill>
          <bgColor rgb="FFFF0000"/>
        </patternFill>
      </fill>
    </dxf>
    <dxf>
      <font>
        <color rgb="FFFF0000"/>
      </font>
      <fill>
        <patternFill patternType="solid">
          <fgColor theme="0"/>
          <bgColor rgb="FFFF0000"/>
        </patternFill>
      </fill>
    </dxf>
    <dxf>
      <font>
        <color theme="0"/>
      </font>
      <fill>
        <patternFill patternType="darkHorizontal">
          <fgColor theme="0"/>
          <bgColor theme="9"/>
        </patternFill>
      </fill>
    </dxf>
    <dxf>
      <font>
        <color theme="0"/>
      </font>
      <fill>
        <patternFill patternType="darkHorizontal">
          <fgColor theme="9"/>
          <bgColor theme="0"/>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color rgb="FFFF0000"/>
      </font>
      <fill>
        <patternFill patternType="solid">
          <fgColor theme="0"/>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rgb="FFFF0000"/>
      </font>
      <fill>
        <patternFill>
          <bgColor rgb="FFFF0000"/>
        </patternFill>
      </fill>
    </dxf>
    <dxf>
      <font>
        <color rgb="FFFF0000"/>
      </font>
      <fill>
        <patternFill patternType="solid">
          <fgColor auto="1"/>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rgb="FFFF0000"/>
      </font>
      <fill>
        <patternFill>
          <bgColor rgb="FFFF0000"/>
        </patternFill>
      </fill>
    </dxf>
    <dxf>
      <font>
        <color rgb="FFFF0000"/>
      </font>
      <fill>
        <patternFill patternType="solid">
          <fgColor theme="0"/>
          <bgColor rgb="FFFF0000"/>
        </patternFill>
      </fill>
    </dxf>
    <dxf>
      <font>
        <color theme="0"/>
      </font>
      <fill>
        <patternFill patternType="darkHorizontal">
          <fgColor theme="0"/>
          <bgColor theme="9"/>
        </patternFill>
      </fill>
    </dxf>
    <dxf>
      <font>
        <color theme="0"/>
      </font>
      <fill>
        <patternFill patternType="darkHorizontal">
          <fgColor theme="9"/>
          <bgColor theme="0"/>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9"/>
          <bgColor theme="0"/>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color rgb="FFFF0000"/>
      </font>
      <fill>
        <patternFill patternType="solid">
          <fgColor theme="0"/>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rgb="FFFF0000"/>
      </font>
      <fill>
        <patternFill>
          <bgColor rgb="FFFF0000"/>
        </patternFill>
      </fill>
    </dxf>
    <dxf>
      <font>
        <color rgb="FFFF0000"/>
      </font>
      <fill>
        <patternFill patternType="solid">
          <fgColor theme="0"/>
          <bgColor rgb="FFFF0000"/>
        </patternFill>
      </fill>
    </dxf>
    <dxf>
      <font>
        <color theme="0"/>
      </font>
      <fill>
        <patternFill patternType="darkHorizontal">
          <fgColor theme="0"/>
          <bgColor theme="9"/>
        </patternFill>
      </fill>
    </dxf>
    <dxf>
      <font>
        <color theme="0"/>
      </font>
      <fill>
        <patternFill patternType="darkHorizontal">
          <fgColor theme="9"/>
          <bgColor theme="0"/>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rgb="FFFF0000"/>
      </font>
      <fill>
        <patternFill>
          <bgColor rgb="FFFF0000"/>
        </patternFill>
      </fill>
    </dxf>
    <dxf>
      <font>
        <color rgb="FFFF0000"/>
      </font>
      <fill>
        <patternFill patternType="solid">
          <fgColor auto="1"/>
          <bgColor rgb="FFFF000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s>
  <tableStyles count="0" defaultTableStyle="TableStyleMedium2" defaultPivotStyle="PivotStyleLight16"/>
  <colors>
    <mruColors>
      <color rgb="FFDAEEF3"/>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cat>
            <c:strRef>
              <c:f>('Radial Graph'!$B$22:$B$27,'Radial Graph'!$B$29:$B$33)</c:f>
              <c:strCache>
                <c:ptCount val="11"/>
                <c:pt idx="0">
                  <c:v>1</c:v>
                </c:pt>
                <c:pt idx="1">
                  <c:v>1C</c:v>
                </c:pt>
                <c:pt idx="2">
                  <c:v>2</c:v>
                </c:pt>
                <c:pt idx="3">
                  <c:v>2E</c:v>
                </c:pt>
                <c:pt idx="4">
                  <c:v>3</c:v>
                </c:pt>
                <c:pt idx="5">
                  <c:v>3R</c:v>
                </c:pt>
                <c:pt idx="6">
                  <c:v>4U</c:v>
                </c:pt>
                <c:pt idx="7">
                  <c:v>4P</c:v>
                </c:pt>
                <c:pt idx="8">
                  <c:v>5F</c:v>
                </c:pt>
                <c:pt idx="9">
                  <c:v>6N</c:v>
                </c:pt>
                <c:pt idx="10">
                  <c:v>6L</c:v>
                </c:pt>
              </c:strCache>
            </c:strRef>
          </c:cat>
          <c:val>
            <c:numRef>
              <c:f>('Radial Graph'!$F$22:$F$27,'Radial Graph'!$F$29:$F$33)</c:f>
              <c:numCache>
                <c:formatCode>0</c:formatCode>
                <c:ptCount val="11"/>
                <c:pt idx="0" formatCode="General">
                  <c:v>0</c:v>
                </c:pt>
                <c:pt idx="1">
                  <c:v>0</c:v>
                </c:pt>
                <c:pt idx="2" formatCode="General">
                  <c:v>0</c:v>
                </c:pt>
                <c:pt idx="3">
                  <c:v>0</c:v>
                </c:pt>
                <c:pt idx="4" formatCode="General">
                  <c:v>0</c:v>
                </c:pt>
                <c:pt idx="5">
                  <c:v>0</c:v>
                </c:pt>
                <c:pt idx="6">
                  <c:v>0</c:v>
                </c:pt>
                <c:pt idx="7" formatCode="General">
                  <c:v>0</c:v>
                </c:pt>
                <c:pt idx="8">
                  <c:v>0</c:v>
                </c:pt>
                <c:pt idx="9">
                  <c:v>0</c:v>
                </c:pt>
                <c:pt idx="10">
                  <c:v>0</c:v>
                </c:pt>
              </c:numCache>
            </c:numRef>
          </c:val>
          <c:extLst>
            <c:ext xmlns:c16="http://schemas.microsoft.com/office/drawing/2014/chart" uri="{C3380CC4-5D6E-409C-BE32-E72D297353CC}">
              <c16:uniqueId val="{00000000-DF65-E64B-858E-348B5BC50C19}"/>
            </c:ext>
          </c:extLst>
        </c:ser>
        <c:dLbls>
          <c:showLegendKey val="0"/>
          <c:showVal val="0"/>
          <c:showCatName val="0"/>
          <c:showSerName val="0"/>
          <c:showPercent val="0"/>
          <c:showBubbleSize val="0"/>
        </c:dLbls>
        <c:axId val="251735584"/>
        <c:axId val="251734752"/>
      </c:radarChart>
      <c:catAx>
        <c:axId val="25173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1734752"/>
        <c:crosses val="autoZero"/>
        <c:auto val="1"/>
        <c:lblAlgn val="ctr"/>
        <c:lblOffset val="100"/>
        <c:noMultiLvlLbl val="0"/>
      </c:catAx>
      <c:valAx>
        <c:axId val="251734752"/>
        <c:scaling>
          <c:orientation val="minMax"/>
          <c:max val="100"/>
        </c:scaling>
        <c:delete val="0"/>
        <c:axPos val="l"/>
        <c:majorGridlines>
          <c:spPr>
            <a:ln w="25400" cap="flat" cmpd="sng" algn="ctr">
              <a:solidFill>
                <a:schemeClr val="bg2">
                  <a:lumMod val="75000"/>
                  <a:alpha val="9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1735584"/>
        <c:crosses val="autoZero"/>
        <c:crossBetween val="between"/>
        <c:dispUnits>
          <c:builtInUnit val="hundre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20320</xdr:colOff>
      <xdr:row>3</xdr:row>
      <xdr:rowOff>198120</xdr:rowOff>
    </xdr:from>
    <xdr:to>
      <xdr:col>19</xdr:col>
      <xdr:colOff>254000</xdr:colOff>
      <xdr:row>17</xdr:row>
      <xdr:rowOff>81280</xdr:rowOff>
    </xdr:to>
    <xdr:graphicFrame macro="">
      <xdr:nvGraphicFramePr>
        <xdr:cNvPr id="2" name="Chart 1">
          <a:extLst>
            <a:ext uri="{FF2B5EF4-FFF2-40B4-BE49-F238E27FC236}">
              <a16:creationId xmlns:a16="http://schemas.microsoft.com/office/drawing/2014/main" id="{9CFF3DB8-2165-BD4B-A187-89F8BA755E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adial%20Graph"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al Graph"/>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al Graph"/>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4"/>
  <sheetViews>
    <sheetView topLeftCell="A5" zoomScale="131" workbookViewId="0">
      <selection activeCell="C14" sqref="C14:E14"/>
    </sheetView>
  </sheetViews>
  <sheetFormatPr baseColWidth="10" defaultColWidth="8.83203125" defaultRowHeight="15"/>
  <cols>
    <col min="2" max="2" width="11.1640625" bestFit="1" customWidth="1"/>
    <col min="3" max="3" width="34.5" customWidth="1"/>
    <col min="4" max="4" width="19.1640625" customWidth="1"/>
    <col min="5" max="5" width="27.33203125" customWidth="1"/>
    <col min="6" max="6" width="7" customWidth="1"/>
  </cols>
  <sheetData>
    <row r="1" spans="2:5" ht="16" thickBot="1"/>
    <row r="2" spans="2:5" ht="16" thickBot="1">
      <c r="B2" s="67" t="s">
        <v>189</v>
      </c>
      <c r="C2" s="68"/>
      <c r="D2" s="68"/>
      <c r="E2" s="69"/>
    </row>
    <row r="3" spans="2:5" ht="16" thickBot="1">
      <c r="B3" s="50" t="s">
        <v>159</v>
      </c>
      <c r="C3" s="75" t="s">
        <v>190</v>
      </c>
      <c r="D3" s="76"/>
      <c r="E3" s="77"/>
    </row>
    <row r="4" spans="2:5" ht="30" customHeight="1" thickBot="1">
      <c r="B4" s="40">
        <v>1</v>
      </c>
      <c r="C4" s="78" t="s">
        <v>216</v>
      </c>
      <c r="D4" s="79"/>
      <c r="E4" s="80"/>
    </row>
    <row r="5" spans="2:5" ht="232.5" customHeight="1" thickBot="1">
      <c r="B5" s="46">
        <v>2</v>
      </c>
      <c r="C5" s="78" t="s">
        <v>209</v>
      </c>
      <c r="D5" s="79"/>
      <c r="E5" s="80"/>
    </row>
    <row r="6" spans="2:5" ht="60" customHeight="1">
      <c r="B6" s="73">
        <v>3</v>
      </c>
      <c r="C6" s="81" t="s">
        <v>199</v>
      </c>
      <c r="D6" s="81"/>
      <c r="E6" s="82"/>
    </row>
    <row r="7" spans="2:5">
      <c r="B7" s="73"/>
      <c r="C7" s="43" t="s">
        <v>204</v>
      </c>
      <c r="D7" s="43" t="s">
        <v>191</v>
      </c>
      <c r="E7" s="44" t="s">
        <v>192</v>
      </c>
    </row>
    <row r="8" spans="2:5">
      <c r="B8" s="73"/>
      <c r="C8" s="43" t="s">
        <v>205</v>
      </c>
      <c r="D8" s="43" t="s">
        <v>202</v>
      </c>
      <c r="E8" s="44" t="s">
        <v>193</v>
      </c>
    </row>
    <row r="9" spans="2:5">
      <c r="B9" s="73"/>
      <c r="C9" s="43" t="s">
        <v>206</v>
      </c>
      <c r="D9" s="43" t="s">
        <v>194</v>
      </c>
      <c r="E9" s="44" t="s">
        <v>195</v>
      </c>
    </row>
    <row r="10" spans="2:5">
      <c r="B10" s="73"/>
      <c r="C10" s="43" t="s">
        <v>207</v>
      </c>
      <c r="D10" s="43" t="s">
        <v>201</v>
      </c>
      <c r="E10" s="44" t="s">
        <v>196</v>
      </c>
    </row>
    <row r="11" spans="2:5" ht="16" thickBot="1">
      <c r="B11" s="74"/>
      <c r="C11" s="47" t="s">
        <v>208</v>
      </c>
      <c r="D11" s="48" t="s">
        <v>197</v>
      </c>
      <c r="E11" s="49" t="s">
        <v>198</v>
      </c>
    </row>
    <row r="12" spans="2:5" ht="106.5" customHeight="1" thickBot="1">
      <c r="B12" s="45">
        <v>4</v>
      </c>
      <c r="C12" s="81" t="s">
        <v>203</v>
      </c>
      <c r="D12" s="81"/>
      <c r="E12" s="82"/>
    </row>
    <row r="13" spans="2:5" ht="43.5" customHeight="1" thickBot="1">
      <c r="B13" s="40">
        <v>5</v>
      </c>
      <c r="C13" s="78" t="s">
        <v>217</v>
      </c>
      <c r="D13" s="79"/>
      <c r="E13" s="80"/>
    </row>
    <row r="14" spans="2:5" ht="16" thickBot="1">
      <c r="B14" s="40">
        <v>6</v>
      </c>
      <c r="C14" s="70" t="s">
        <v>200</v>
      </c>
      <c r="D14" s="71"/>
      <c r="E14" s="72"/>
    </row>
  </sheetData>
  <sheetProtection algorithmName="SHA-512" hashValue="3pLj/YBZVXOQ7x/htRaSetAgrmDxKetn+GLqS9iEIUJO2OqCN2974sFtr3/kYcXLnuj3lcEiBUKhmsmRAwc1zA==" saltValue="nkiGHENbPblI8ZX2Yo02uA==" spinCount="100000" sheet="1" objects="1" scenarios="1"/>
  <mergeCells count="9">
    <mergeCell ref="B2:E2"/>
    <mergeCell ref="C14:E14"/>
    <mergeCell ref="B6:B11"/>
    <mergeCell ref="C3:E3"/>
    <mergeCell ref="C4:E4"/>
    <mergeCell ref="C5:E5"/>
    <mergeCell ref="C6:E6"/>
    <mergeCell ref="C12:E12"/>
    <mergeCell ref="C13:E13"/>
  </mergeCells>
  <pageMargins left="0.70866141732283472" right="0.70866141732283472"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F12"/>
  <sheetViews>
    <sheetView workbookViewId="0">
      <selection activeCell="D5" sqref="D5:E9"/>
    </sheetView>
  </sheetViews>
  <sheetFormatPr baseColWidth="10" defaultColWidth="8.83203125" defaultRowHeight="15"/>
  <cols>
    <col min="2" max="2" width="10.6640625" customWidth="1"/>
    <col min="3" max="3" width="30.6640625" customWidth="1"/>
    <col min="4" max="5" width="6.6640625" customWidth="1"/>
    <col min="6" max="6" width="80.6640625" customWidth="1"/>
  </cols>
  <sheetData>
    <row r="1" spans="2:6" ht="16" thickBot="1"/>
    <row r="2" spans="2:6" ht="16" thickBot="1">
      <c r="B2" s="9" t="s">
        <v>159</v>
      </c>
      <c r="C2" s="10" t="s">
        <v>22</v>
      </c>
      <c r="D2" s="96" t="s">
        <v>23</v>
      </c>
      <c r="E2" s="97"/>
      <c r="F2" s="10" t="s">
        <v>69</v>
      </c>
    </row>
    <row r="3" spans="2:6" ht="16" thickBot="1">
      <c r="B3" s="6" t="s">
        <v>70</v>
      </c>
      <c r="C3" s="87" t="s">
        <v>71</v>
      </c>
      <c r="D3" s="88"/>
      <c r="E3" s="88"/>
      <c r="F3" s="89"/>
    </row>
    <row r="4" spans="2:6" ht="16" thickBot="1">
      <c r="B4" s="3" t="s">
        <v>72</v>
      </c>
      <c r="C4" s="4" t="s">
        <v>73</v>
      </c>
      <c r="D4" s="100"/>
      <c r="E4" s="101"/>
      <c r="F4" s="38"/>
    </row>
    <row r="5" spans="2:6" ht="16" thickBot="1">
      <c r="B5" s="3" t="s">
        <v>74</v>
      </c>
      <c r="C5" s="4" t="s">
        <v>75</v>
      </c>
      <c r="D5" s="100"/>
      <c r="E5" s="101"/>
      <c r="F5" s="38"/>
    </row>
    <row r="6" spans="2:6" ht="29" thickBot="1">
      <c r="B6" s="3" t="s">
        <v>76</v>
      </c>
      <c r="C6" s="4" t="s">
        <v>77</v>
      </c>
      <c r="D6" s="100"/>
      <c r="E6" s="101"/>
      <c r="F6" s="38"/>
    </row>
    <row r="7" spans="2:6" ht="43" thickBot="1">
      <c r="B7" s="3" t="s">
        <v>78</v>
      </c>
      <c r="C7" s="4" t="s">
        <v>151</v>
      </c>
      <c r="D7" s="100"/>
      <c r="E7" s="101"/>
      <c r="F7" s="38"/>
    </row>
    <row r="8" spans="2:6" ht="16" thickBot="1">
      <c r="B8" s="3" t="s">
        <v>79</v>
      </c>
      <c r="C8" s="4" t="s">
        <v>225</v>
      </c>
      <c r="D8" s="100"/>
      <c r="E8" s="101"/>
      <c r="F8" s="38"/>
    </row>
    <row r="9" spans="2:6" ht="29" thickBot="1">
      <c r="B9" s="3" t="s">
        <v>80</v>
      </c>
      <c r="C9" s="4" t="s">
        <v>152</v>
      </c>
      <c r="D9" s="100"/>
      <c r="E9" s="101"/>
      <c r="F9" s="38"/>
    </row>
    <row r="10" spans="2:6" ht="16" thickBot="1">
      <c r="B10" s="90" t="s">
        <v>70</v>
      </c>
      <c r="C10" s="7" t="s">
        <v>29</v>
      </c>
      <c r="D10" s="102">
        <f>SUM(D4:D9)</f>
        <v>0</v>
      </c>
      <c r="E10" s="103"/>
      <c r="F10" s="4" t="s">
        <v>181</v>
      </c>
    </row>
    <row r="11" spans="2:6" ht="16" thickBot="1">
      <c r="B11" s="91"/>
      <c r="C11" s="7" t="s">
        <v>68</v>
      </c>
      <c r="D11" s="108">
        <f>D10*100/120</f>
        <v>0</v>
      </c>
      <c r="E11" s="109"/>
      <c r="F11" s="8" t="s">
        <v>157</v>
      </c>
    </row>
    <row r="12" spans="2:6" ht="16" thickBot="1">
      <c r="B12" s="92"/>
      <c r="C12" s="7" t="s">
        <v>30</v>
      </c>
      <c r="D12" s="35">
        <f>D11</f>
        <v>0</v>
      </c>
      <c r="E12" s="36">
        <f>D11</f>
        <v>0</v>
      </c>
      <c r="F12" s="4" t="s">
        <v>158</v>
      </c>
    </row>
  </sheetData>
  <sheetProtection algorithmName="SHA-512" hashValue="pmiwo+0XuJQD2UOp0iiC4gCpOgAPvkqvHLChDOBPI79DoE2qP5WrBTkYkyEiSASuDxg0bVNCd/31G8p5DTIFsg==" saltValue="sMY7qYgaIOHSozQoxHOGNg==" spinCount="100000" sheet="1" objects="1" scenarios="1"/>
  <mergeCells count="11">
    <mergeCell ref="C3:F3"/>
    <mergeCell ref="B10:B12"/>
    <mergeCell ref="D2:E2"/>
    <mergeCell ref="D4:E4"/>
    <mergeCell ref="D5:E5"/>
    <mergeCell ref="D6:E6"/>
    <mergeCell ref="D7:E7"/>
    <mergeCell ref="D8:E8"/>
    <mergeCell ref="D9:E9"/>
    <mergeCell ref="D10:E10"/>
    <mergeCell ref="D11:E11"/>
  </mergeCells>
  <conditionalFormatting sqref="D12:E12">
    <cfRule type="cellIs" dxfId="187" priority="5" operator="between">
      <formula>80.0000000001</formula>
      <formula>100</formula>
    </cfRule>
    <cfRule type="cellIs" dxfId="186" priority="6" operator="between">
      <formula>40.0000000001</formula>
      <formula>60</formula>
    </cfRule>
    <cfRule type="cellIs" dxfId="185" priority="7" operator="between">
      <formula>0</formula>
      <formula>20</formula>
    </cfRule>
  </conditionalFormatting>
  <conditionalFormatting sqref="D12">
    <cfRule type="cellIs" dxfId="184" priority="2" operator="between">
      <formula>60.0000000001</formula>
      <formula>80</formula>
    </cfRule>
    <cfRule type="cellIs" dxfId="183" priority="4" operator="between">
      <formula>20.0000000001</formula>
      <formula>40</formula>
    </cfRule>
  </conditionalFormatting>
  <conditionalFormatting sqref="E12">
    <cfRule type="cellIs" dxfId="182" priority="1" operator="between">
      <formula>60.0000000001</formula>
      <formula>80</formula>
    </cfRule>
    <cfRule type="cellIs" dxfId="181" priority="3" operator="between">
      <formula>20.0000000001</formula>
      <formula>40</formula>
    </cfRule>
  </conditionalFormatting>
  <dataValidations count="1">
    <dataValidation type="list" allowBlank="1" showInputMessage="1" showErrorMessage="1" sqref="D4:D9" xr:uid="{00000000-0002-0000-0900-000000000000}">
      <formula1>"0,5,10,15,20"</formula1>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F17"/>
  <sheetViews>
    <sheetView zoomScaleNormal="100" workbookViewId="0">
      <selection activeCell="D4" sqref="D4:E9"/>
    </sheetView>
  </sheetViews>
  <sheetFormatPr baseColWidth="10" defaultColWidth="8.83203125" defaultRowHeight="15"/>
  <cols>
    <col min="2" max="2" width="10.6640625" customWidth="1"/>
    <col min="3" max="3" width="30.6640625" customWidth="1"/>
    <col min="4" max="5" width="6.6640625" customWidth="1"/>
    <col min="6" max="6" width="80.6640625" customWidth="1"/>
  </cols>
  <sheetData>
    <row r="1" spans="2:6" ht="16" thickBot="1"/>
    <row r="2" spans="2:6" ht="16" thickBot="1">
      <c r="B2" s="19" t="s">
        <v>159</v>
      </c>
      <c r="C2" s="20" t="s">
        <v>22</v>
      </c>
      <c r="D2" s="110" t="s">
        <v>23</v>
      </c>
      <c r="E2" s="111"/>
      <c r="F2" s="20" t="s">
        <v>69</v>
      </c>
    </row>
    <row r="3" spans="2:6" ht="16" thickBot="1">
      <c r="B3" s="6" t="s">
        <v>81</v>
      </c>
      <c r="C3" s="87" t="s">
        <v>227</v>
      </c>
      <c r="D3" s="88"/>
      <c r="E3" s="88"/>
      <c r="F3" s="89"/>
    </row>
    <row r="4" spans="2:6" ht="16" thickBot="1">
      <c r="B4" s="3" t="s">
        <v>83</v>
      </c>
      <c r="C4" s="4" t="s">
        <v>226</v>
      </c>
      <c r="D4" s="100"/>
      <c r="E4" s="101"/>
      <c r="F4" s="38"/>
    </row>
    <row r="5" spans="2:6" ht="16" thickBot="1">
      <c r="B5" s="3" t="s">
        <v>84</v>
      </c>
      <c r="C5" s="4" t="s">
        <v>85</v>
      </c>
      <c r="D5" s="100"/>
      <c r="E5" s="101"/>
      <c r="F5" s="38"/>
    </row>
    <row r="6" spans="2:6" ht="29" thickBot="1">
      <c r="B6" s="14" t="s">
        <v>86</v>
      </c>
      <c r="C6" s="8" t="s">
        <v>153</v>
      </c>
      <c r="D6" s="100"/>
      <c r="E6" s="101"/>
      <c r="F6" s="54"/>
    </row>
    <row r="7" spans="2:6" ht="29" thickBot="1">
      <c r="B7" s="3" t="s">
        <v>87</v>
      </c>
      <c r="C7" s="4" t="s">
        <v>154</v>
      </c>
      <c r="D7" s="100"/>
      <c r="E7" s="101"/>
      <c r="F7" s="38"/>
    </row>
    <row r="8" spans="2:6" ht="29" thickBot="1">
      <c r="B8" s="13" t="s">
        <v>88</v>
      </c>
      <c r="C8" s="18" t="s">
        <v>89</v>
      </c>
      <c r="D8" s="100"/>
      <c r="E8" s="101"/>
      <c r="F8" s="55"/>
    </row>
    <row r="9" spans="2:6" ht="29" thickBot="1">
      <c r="B9" s="13" t="s">
        <v>90</v>
      </c>
      <c r="C9" s="8" t="s">
        <v>155</v>
      </c>
      <c r="D9" s="100"/>
      <c r="E9" s="101"/>
      <c r="F9" s="54"/>
    </row>
    <row r="10" spans="2:6" ht="16" thickBot="1">
      <c r="B10" s="90" t="s">
        <v>91</v>
      </c>
      <c r="C10" s="7" t="s">
        <v>29</v>
      </c>
      <c r="D10" s="102">
        <f>SUM(D4:D9)</f>
        <v>0</v>
      </c>
      <c r="E10" s="103"/>
      <c r="F10" s="4" t="s">
        <v>181</v>
      </c>
    </row>
    <row r="11" spans="2:6" ht="16" thickBot="1">
      <c r="B11" s="91"/>
      <c r="C11" s="7" t="s">
        <v>68</v>
      </c>
      <c r="D11" s="108">
        <f>D10*100/120</f>
        <v>0</v>
      </c>
      <c r="E11" s="109"/>
      <c r="F11" s="8" t="s">
        <v>157</v>
      </c>
    </row>
    <row r="12" spans="2:6" ht="16" thickBot="1">
      <c r="B12" s="92"/>
      <c r="C12" s="7" t="s">
        <v>30</v>
      </c>
      <c r="D12" s="35">
        <f>D11</f>
        <v>0</v>
      </c>
      <c r="E12" s="36">
        <f>D11</f>
        <v>0</v>
      </c>
      <c r="F12" s="4" t="s">
        <v>158</v>
      </c>
    </row>
    <row r="16" spans="2:6">
      <c r="B16" s="37"/>
    </row>
    <row r="17" spans="2:2">
      <c r="B17" s="37"/>
    </row>
  </sheetData>
  <sheetProtection algorithmName="SHA-512" hashValue="cGUxhsBpCcFwKbjR8L59nfW06QWexPyYkKaYGHtA14CCLdzIMlWZuwBvLtNxLNT5ZR+gLWfJG/PrAysy+9RmFw==" saltValue="ITxR52S/+0zzMy4PxPOAng==" spinCount="100000" sheet="1" objects="1" scenarios="1"/>
  <mergeCells count="11">
    <mergeCell ref="B10:B12"/>
    <mergeCell ref="C3:F3"/>
    <mergeCell ref="D2:E2"/>
    <mergeCell ref="D4:E4"/>
    <mergeCell ref="D5:E5"/>
    <mergeCell ref="D6:E6"/>
    <mergeCell ref="D7:E7"/>
    <mergeCell ref="D8:E8"/>
    <mergeCell ref="D9:E9"/>
    <mergeCell ref="D10:E10"/>
    <mergeCell ref="D11:E11"/>
  </mergeCells>
  <conditionalFormatting sqref="D12:E12">
    <cfRule type="cellIs" dxfId="180" priority="5" operator="between">
      <formula>80.0000000001</formula>
      <formula>100</formula>
    </cfRule>
    <cfRule type="cellIs" dxfId="179" priority="6" operator="between">
      <formula>40.0000000001</formula>
      <formula>60</formula>
    </cfRule>
    <cfRule type="cellIs" dxfId="178" priority="7" operator="between">
      <formula>0</formula>
      <formula>20</formula>
    </cfRule>
  </conditionalFormatting>
  <conditionalFormatting sqref="D12">
    <cfRule type="cellIs" dxfId="177" priority="2" operator="between">
      <formula>60.0000000001</formula>
      <formula>80</formula>
    </cfRule>
    <cfRule type="cellIs" dxfId="176" priority="4" operator="between">
      <formula>20.0000000001</formula>
      <formula>40</formula>
    </cfRule>
  </conditionalFormatting>
  <conditionalFormatting sqref="E12">
    <cfRule type="cellIs" dxfId="175" priority="1" operator="between">
      <formula>60.0000000001</formula>
      <formula>80</formula>
    </cfRule>
    <cfRule type="cellIs" dxfId="174" priority="3" operator="between">
      <formula>20.0000000001</formula>
      <formula>40</formula>
    </cfRule>
  </conditionalFormatting>
  <dataValidations count="1">
    <dataValidation type="list" allowBlank="1" showInputMessage="1" showErrorMessage="1" sqref="D4:D9" xr:uid="{00000000-0002-0000-0A00-000000000000}">
      <formula1>"0,5,10,15,20"</formula1>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I33"/>
  <sheetViews>
    <sheetView zoomScale="125" workbookViewId="0">
      <selection activeCell="B2" sqref="B2:I33"/>
    </sheetView>
  </sheetViews>
  <sheetFormatPr baseColWidth="10" defaultColWidth="8.83203125" defaultRowHeight="15"/>
  <cols>
    <col min="2" max="2" width="10.6640625" customWidth="1"/>
    <col min="3" max="3" width="21.6640625" customWidth="1"/>
    <col min="4" max="5" width="13.6640625" customWidth="1"/>
    <col min="6" max="6" width="15.6640625" customWidth="1"/>
    <col min="7" max="9" width="10.6640625" customWidth="1"/>
  </cols>
  <sheetData>
    <row r="1" spans="2:9" ht="16" thickBot="1"/>
    <row r="2" spans="2:9" ht="16" thickBot="1">
      <c r="B2" s="102" t="s">
        <v>92</v>
      </c>
      <c r="C2" s="133"/>
      <c r="D2" s="133"/>
      <c r="E2" s="133"/>
      <c r="F2" s="133"/>
      <c r="G2" s="133"/>
      <c r="H2" s="133"/>
      <c r="I2" s="103"/>
    </row>
    <row r="3" spans="2:9" ht="16" thickBot="1">
      <c r="B3" s="102" t="s">
        <v>93</v>
      </c>
      <c r="C3" s="103"/>
      <c r="D3" s="134"/>
      <c r="E3" s="135"/>
      <c r="F3" s="135"/>
      <c r="G3" s="135"/>
      <c r="H3" s="135"/>
      <c r="I3" s="136"/>
    </row>
    <row r="4" spans="2:9" ht="16" thickBot="1">
      <c r="B4" s="115" t="s">
        <v>94</v>
      </c>
      <c r="C4" s="116"/>
      <c r="D4" s="100"/>
      <c r="E4" s="137"/>
      <c r="F4" s="137"/>
      <c r="G4" s="137"/>
      <c r="H4" s="137"/>
      <c r="I4" s="101"/>
    </row>
    <row r="5" spans="2:9" ht="16" thickBot="1">
      <c r="B5" s="115" t="s">
        <v>163</v>
      </c>
      <c r="C5" s="129"/>
      <c r="D5" s="129"/>
      <c r="E5" s="116"/>
      <c r="F5" s="130"/>
      <c r="G5" s="131"/>
      <c r="H5" s="131"/>
      <c r="I5" s="132"/>
    </row>
    <row r="6" spans="2:9" ht="24" customHeight="1" thickBot="1">
      <c r="B6" s="83" t="s">
        <v>107</v>
      </c>
      <c r="C6" s="83" t="s">
        <v>160</v>
      </c>
      <c r="D6" s="138" t="s">
        <v>95</v>
      </c>
      <c r="E6" s="139"/>
      <c r="F6" s="138" t="s">
        <v>161</v>
      </c>
      <c r="G6" s="140"/>
      <c r="H6" s="140"/>
      <c r="I6" s="139"/>
    </row>
    <row r="7" spans="2:9" ht="16" thickBot="1">
      <c r="B7" s="84"/>
      <c r="C7" s="84"/>
      <c r="D7" s="141"/>
      <c r="E7" s="142"/>
      <c r="F7" s="143">
        <f>'Background Information'!$E$3</f>
        <v>0</v>
      </c>
      <c r="G7" s="144"/>
      <c r="H7" s="144"/>
      <c r="I7" s="145"/>
    </row>
    <row r="8" spans="2:9" ht="16" thickBot="1">
      <c r="B8" s="3" t="s">
        <v>108</v>
      </c>
      <c r="C8" s="5" t="s">
        <v>96</v>
      </c>
      <c r="D8" s="115" t="s">
        <v>7</v>
      </c>
      <c r="E8" s="116"/>
      <c r="F8" s="121">
        <f>'Background Information'!$E$4</f>
        <v>0</v>
      </c>
      <c r="G8" s="122"/>
      <c r="H8" s="122"/>
      <c r="I8" s="123"/>
    </row>
    <row r="9" spans="2:9" ht="36" customHeight="1" thickBot="1">
      <c r="B9" s="3" t="s">
        <v>109</v>
      </c>
      <c r="C9" s="5" t="s">
        <v>162</v>
      </c>
      <c r="D9" s="115" t="s">
        <v>97</v>
      </c>
      <c r="E9" s="116"/>
      <c r="F9" s="124">
        <f>'Background Information'!$E$5</f>
        <v>0</v>
      </c>
      <c r="G9" s="125"/>
      <c r="H9" s="125"/>
      <c r="I9" s="126"/>
    </row>
    <row r="10" spans="2:9" ht="24" customHeight="1" thickBot="1">
      <c r="B10" s="27" t="s">
        <v>0</v>
      </c>
      <c r="C10" s="28" t="s">
        <v>1</v>
      </c>
      <c r="D10" s="127" t="s">
        <v>164</v>
      </c>
      <c r="E10" s="128"/>
      <c r="F10" s="28" t="s">
        <v>98</v>
      </c>
      <c r="G10" s="127" t="s">
        <v>99</v>
      </c>
      <c r="H10" s="128"/>
      <c r="I10" s="28" t="s">
        <v>165</v>
      </c>
    </row>
    <row r="11" spans="2:9" ht="16" thickBot="1">
      <c r="B11" s="117" t="s">
        <v>100</v>
      </c>
      <c r="C11" s="118"/>
      <c r="D11" s="117" t="s">
        <v>166</v>
      </c>
      <c r="E11" s="118"/>
      <c r="F11" s="23"/>
      <c r="G11" s="23" t="s">
        <v>101</v>
      </c>
      <c r="H11" s="23" t="s">
        <v>101</v>
      </c>
      <c r="I11" s="23" t="s">
        <v>101</v>
      </c>
    </row>
    <row r="12" spans="2:9" ht="16" thickBot="1">
      <c r="B12" s="83" t="s">
        <v>10</v>
      </c>
      <c r="C12" s="83" t="s">
        <v>11</v>
      </c>
      <c r="D12" s="83" t="s">
        <v>167</v>
      </c>
      <c r="E12" s="5" t="s">
        <v>168</v>
      </c>
      <c r="F12" s="5">
        <f>'Background Information'!$E$6</f>
        <v>0</v>
      </c>
      <c r="G12" s="23" t="s">
        <v>101</v>
      </c>
      <c r="H12" s="23" t="s">
        <v>101</v>
      </c>
      <c r="I12" s="23"/>
    </row>
    <row r="13" spans="2:9" ht="16" thickBot="1">
      <c r="B13" s="84"/>
      <c r="C13" s="84"/>
      <c r="D13" s="84"/>
      <c r="E13" s="5" t="s">
        <v>169</v>
      </c>
      <c r="F13" s="5">
        <f>'Background Information'!$E$7</f>
        <v>0</v>
      </c>
      <c r="G13" s="23" t="s">
        <v>101</v>
      </c>
      <c r="H13" s="23" t="s">
        <v>101</v>
      </c>
      <c r="I13" s="23"/>
    </row>
    <row r="14" spans="2:9" ht="48" customHeight="1" thickBot="1">
      <c r="B14" s="3" t="s">
        <v>13</v>
      </c>
      <c r="C14" s="5" t="s">
        <v>14</v>
      </c>
      <c r="D14" s="115" t="s">
        <v>102</v>
      </c>
      <c r="E14" s="116"/>
      <c r="F14" s="23" t="s">
        <v>101</v>
      </c>
      <c r="G14" s="23" t="s">
        <v>101</v>
      </c>
      <c r="H14" s="23" t="s">
        <v>101</v>
      </c>
      <c r="I14" s="23" t="s">
        <v>101</v>
      </c>
    </row>
    <row r="15" spans="2:9" ht="28.5" customHeight="1" thickBot="1">
      <c r="B15" s="3" t="s">
        <v>16</v>
      </c>
      <c r="C15" s="5" t="s">
        <v>17</v>
      </c>
      <c r="D15" s="115" t="s">
        <v>180</v>
      </c>
      <c r="E15" s="116"/>
      <c r="F15" s="31">
        <f>'Background Information'!$E$9</f>
        <v>0</v>
      </c>
      <c r="G15" s="23" t="s">
        <v>101</v>
      </c>
      <c r="H15" s="23" t="s">
        <v>101</v>
      </c>
      <c r="I15" s="23" t="s">
        <v>101</v>
      </c>
    </row>
    <row r="16" spans="2:9" ht="16" thickBot="1">
      <c r="B16" s="3" t="s">
        <v>18</v>
      </c>
      <c r="C16" s="5" t="s">
        <v>19</v>
      </c>
      <c r="D16" s="115" t="s">
        <v>179</v>
      </c>
      <c r="E16" s="116"/>
      <c r="F16" s="31">
        <f>'Background Information'!$E$10</f>
        <v>0</v>
      </c>
      <c r="G16" s="23" t="s">
        <v>101</v>
      </c>
      <c r="H16" s="23" t="s">
        <v>101</v>
      </c>
      <c r="I16" s="23" t="s">
        <v>101</v>
      </c>
    </row>
    <row r="17" spans="2:9" ht="16" thickBot="1">
      <c r="B17" s="3" t="s">
        <v>20</v>
      </c>
      <c r="C17" s="5" t="s">
        <v>21</v>
      </c>
      <c r="D17" s="115" t="s">
        <v>178</v>
      </c>
      <c r="E17" s="116"/>
      <c r="F17" s="31">
        <f>'Background Information'!$E$11</f>
        <v>0</v>
      </c>
      <c r="G17" s="23" t="s">
        <v>101</v>
      </c>
      <c r="H17" s="23" t="s">
        <v>101</v>
      </c>
      <c r="I17" s="23" t="s">
        <v>101</v>
      </c>
    </row>
    <row r="18" spans="2:9" ht="16" thickBot="1">
      <c r="B18" s="3" t="s">
        <v>110</v>
      </c>
      <c r="C18" s="5" t="s">
        <v>113</v>
      </c>
      <c r="D18" s="115" t="s">
        <v>177</v>
      </c>
      <c r="E18" s="116"/>
      <c r="F18" s="31">
        <f>'Background Information'!$E$12</f>
        <v>0</v>
      </c>
      <c r="G18" s="23" t="s">
        <v>101</v>
      </c>
      <c r="H18" s="23" t="s">
        <v>101</v>
      </c>
      <c r="I18" s="23" t="s">
        <v>101</v>
      </c>
    </row>
    <row r="19" spans="2:9" ht="16" thickBot="1">
      <c r="B19" s="3" t="s">
        <v>111</v>
      </c>
      <c r="C19" s="5" t="s">
        <v>114</v>
      </c>
      <c r="D19" s="115" t="s">
        <v>114</v>
      </c>
      <c r="E19" s="116"/>
      <c r="F19" s="31">
        <f>'Background Information'!$E$13</f>
        <v>0</v>
      </c>
      <c r="G19" s="23" t="s">
        <v>101</v>
      </c>
      <c r="H19" s="23" t="s">
        <v>101</v>
      </c>
      <c r="I19" s="23" t="s">
        <v>101</v>
      </c>
    </row>
    <row r="20" spans="2:9" ht="16" thickBot="1">
      <c r="B20" s="3" t="s">
        <v>112</v>
      </c>
      <c r="C20" s="5" t="s">
        <v>115</v>
      </c>
      <c r="D20" s="115" t="s">
        <v>115</v>
      </c>
      <c r="E20" s="116"/>
      <c r="F20" s="31">
        <f>'Background Information'!$E$14</f>
        <v>0</v>
      </c>
      <c r="G20" s="23" t="s">
        <v>101</v>
      </c>
      <c r="H20" s="23" t="s">
        <v>101</v>
      </c>
      <c r="I20" s="23" t="s">
        <v>101</v>
      </c>
    </row>
    <row r="21" spans="2:9" ht="16" thickBot="1">
      <c r="B21" s="117" t="s">
        <v>103</v>
      </c>
      <c r="C21" s="118"/>
      <c r="D21" s="117" t="s">
        <v>170</v>
      </c>
      <c r="E21" s="118"/>
      <c r="F21" s="24" t="s">
        <v>101</v>
      </c>
      <c r="G21" s="23" t="s">
        <v>101</v>
      </c>
      <c r="H21" s="23" t="s">
        <v>101</v>
      </c>
      <c r="I21" s="23" t="s">
        <v>101</v>
      </c>
    </row>
    <row r="22" spans="2:9" ht="16" customHeight="1" thickBot="1">
      <c r="B22" s="14">
        <v>1</v>
      </c>
      <c r="C22" s="83" t="s">
        <v>176</v>
      </c>
      <c r="D22" s="119" t="s">
        <v>228</v>
      </c>
      <c r="E22" s="120"/>
      <c r="F22" s="5">
        <f>'1&amp;1C'!$D$3</f>
        <v>0</v>
      </c>
      <c r="G22" s="64">
        <f>F22</f>
        <v>0</v>
      </c>
      <c r="H22" s="65">
        <f>F22</f>
        <v>0</v>
      </c>
      <c r="I22" s="39"/>
    </row>
    <row r="23" spans="2:9" ht="30.75" customHeight="1" thickBot="1">
      <c r="B23" s="3" t="s">
        <v>116</v>
      </c>
      <c r="C23" s="84"/>
      <c r="D23" s="115" t="s">
        <v>24</v>
      </c>
      <c r="E23" s="116"/>
      <c r="F23" s="62">
        <f>'1&amp;1C'!$D$14</f>
        <v>0</v>
      </c>
      <c r="G23" s="57">
        <f t="shared" ref="G23:G27" si="0">F23</f>
        <v>0</v>
      </c>
      <c r="H23" s="58">
        <f t="shared" ref="H23:H27" si="1">F23</f>
        <v>0</v>
      </c>
      <c r="I23" s="39"/>
    </row>
    <row r="24" spans="2:9" ht="27" customHeight="1" thickBot="1">
      <c r="B24" s="3">
        <v>2</v>
      </c>
      <c r="C24" s="83" t="s">
        <v>229</v>
      </c>
      <c r="D24" s="115" t="s">
        <v>233</v>
      </c>
      <c r="E24" s="116"/>
      <c r="F24" s="5">
        <f>'2&amp;2E'!$D$3</f>
        <v>0</v>
      </c>
      <c r="G24" s="64">
        <f>F24</f>
        <v>0</v>
      </c>
      <c r="H24" s="65">
        <f>F24</f>
        <v>0</v>
      </c>
      <c r="I24" s="39"/>
    </row>
    <row r="25" spans="2:9" ht="44" customHeight="1" thickBot="1">
      <c r="B25" s="3" t="s">
        <v>127</v>
      </c>
      <c r="C25" s="84"/>
      <c r="D25" s="115" t="s">
        <v>231</v>
      </c>
      <c r="E25" s="116"/>
      <c r="F25" s="62">
        <f>'2&amp;2E'!$D$14</f>
        <v>0</v>
      </c>
      <c r="G25" s="57">
        <f t="shared" si="0"/>
        <v>0</v>
      </c>
      <c r="H25" s="58">
        <f t="shared" si="1"/>
        <v>0</v>
      </c>
      <c r="I25" s="39"/>
    </row>
    <row r="26" spans="2:9" ht="16" thickBot="1">
      <c r="B26" s="3">
        <v>3</v>
      </c>
      <c r="C26" s="83" t="s">
        <v>171</v>
      </c>
      <c r="D26" s="115" t="s">
        <v>32</v>
      </c>
      <c r="E26" s="116"/>
      <c r="F26" s="5">
        <f>'3&amp;3R'!$D$3</f>
        <v>0</v>
      </c>
      <c r="G26" s="64">
        <f>F26</f>
        <v>0</v>
      </c>
      <c r="H26" s="65">
        <f>F26</f>
        <v>0</v>
      </c>
      <c r="I26" s="39"/>
    </row>
    <row r="27" spans="2:9" ht="35.25" customHeight="1" thickBot="1">
      <c r="B27" s="3" t="s">
        <v>172</v>
      </c>
      <c r="C27" s="84"/>
      <c r="D27" s="115" t="s">
        <v>173</v>
      </c>
      <c r="E27" s="116"/>
      <c r="F27" s="62">
        <f>'3&amp;3R'!$D$14</f>
        <v>0</v>
      </c>
      <c r="G27" s="57">
        <f t="shared" si="0"/>
        <v>0</v>
      </c>
      <c r="H27" s="58">
        <f t="shared" si="1"/>
        <v>0</v>
      </c>
      <c r="I27" s="39"/>
    </row>
    <row r="28" spans="2:9" ht="16" thickBot="1">
      <c r="B28" s="117" t="s">
        <v>104</v>
      </c>
      <c r="C28" s="118"/>
      <c r="D28" s="117" t="s">
        <v>170</v>
      </c>
      <c r="E28" s="118"/>
      <c r="F28" s="23" t="s">
        <v>101</v>
      </c>
      <c r="G28" s="26" t="s">
        <v>101</v>
      </c>
      <c r="H28" s="25" t="s">
        <v>101</v>
      </c>
      <c r="I28" s="23" t="s">
        <v>101</v>
      </c>
    </row>
    <row r="29" spans="2:9" ht="16" thickBot="1">
      <c r="B29" s="3" t="s">
        <v>36</v>
      </c>
      <c r="C29" s="83" t="s">
        <v>174</v>
      </c>
      <c r="D29" s="115" t="s">
        <v>37</v>
      </c>
      <c r="E29" s="116"/>
      <c r="F29" s="62">
        <f>'4U'!$D$11</f>
        <v>0</v>
      </c>
      <c r="G29" s="57">
        <f>F29</f>
        <v>0</v>
      </c>
      <c r="H29" s="58">
        <f>F29</f>
        <v>0</v>
      </c>
      <c r="I29" s="39"/>
    </row>
    <row r="30" spans="2:9" ht="16" thickBot="1">
      <c r="B30" s="3" t="s">
        <v>48</v>
      </c>
      <c r="C30" s="84"/>
      <c r="D30" s="115" t="s">
        <v>49</v>
      </c>
      <c r="E30" s="116"/>
      <c r="F30" s="5">
        <f>'4P'!$D$9</f>
        <v>0</v>
      </c>
      <c r="G30" s="35">
        <f>F30</f>
        <v>0</v>
      </c>
      <c r="H30" s="36">
        <f>F30</f>
        <v>0</v>
      </c>
      <c r="I30" s="39"/>
    </row>
    <row r="31" spans="2:9" ht="16" thickBot="1">
      <c r="B31" s="3" t="s">
        <v>59</v>
      </c>
      <c r="C31" s="5" t="s">
        <v>105</v>
      </c>
      <c r="D31" s="115" t="s">
        <v>105</v>
      </c>
      <c r="E31" s="116"/>
      <c r="F31" s="62">
        <f>'5F'!$D$11</f>
        <v>0</v>
      </c>
      <c r="G31" s="57">
        <f>F31</f>
        <v>0</v>
      </c>
      <c r="H31" s="58">
        <f>F31</f>
        <v>0</v>
      </c>
      <c r="I31" s="39"/>
    </row>
    <row r="32" spans="2:9" ht="29.25" customHeight="1" thickBot="1">
      <c r="B32" s="3" t="s">
        <v>70</v>
      </c>
      <c r="C32" s="83" t="s">
        <v>106</v>
      </c>
      <c r="D32" s="115" t="s">
        <v>175</v>
      </c>
      <c r="E32" s="116"/>
      <c r="F32" s="62">
        <f>'6N'!$D$11</f>
        <v>0</v>
      </c>
      <c r="G32" s="57">
        <f>F32</f>
        <v>0</v>
      </c>
      <c r="H32" s="58">
        <f>F32</f>
        <v>0</v>
      </c>
      <c r="I32" s="39"/>
    </row>
    <row r="33" spans="2:9" ht="16" thickBot="1">
      <c r="B33" s="3" t="s">
        <v>91</v>
      </c>
      <c r="C33" s="84"/>
      <c r="D33" s="115" t="s">
        <v>82</v>
      </c>
      <c r="E33" s="116"/>
      <c r="F33" s="62">
        <f>'6L'!$D$11</f>
        <v>0</v>
      </c>
      <c r="G33" s="57">
        <f>F33</f>
        <v>0</v>
      </c>
      <c r="H33" s="58">
        <f>F33</f>
        <v>0</v>
      </c>
      <c r="I33" s="39"/>
    </row>
  </sheetData>
  <sheetProtection algorithmName="SHA-512" hashValue="Y80zTnBwafE8WLPCakhyzty3dDXzxd/1Ww6fSAmdCgeVpEr+SMQwu7vKGQM/7bJkvb+MsvD/n2G+ZakwIf39mg==" saltValue="VdkN4KjJVFb34ntAGXrelw==" spinCount="100000" sheet="1" objects="1" scenarios="1"/>
  <mergeCells count="51">
    <mergeCell ref="B6:B7"/>
    <mergeCell ref="C6:C7"/>
    <mergeCell ref="D6:E6"/>
    <mergeCell ref="F6:I6"/>
    <mergeCell ref="D7:E7"/>
    <mergeCell ref="F7:I7"/>
    <mergeCell ref="B5:E5"/>
    <mergeCell ref="F5:I5"/>
    <mergeCell ref="B2:I2"/>
    <mergeCell ref="B3:C3"/>
    <mergeCell ref="D3:I3"/>
    <mergeCell ref="B4:C4"/>
    <mergeCell ref="D4:I4"/>
    <mergeCell ref="D8:E8"/>
    <mergeCell ref="F8:I8"/>
    <mergeCell ref="D9:E9"/>
    <mergeCell ref="F9:I9"/>
    <mergeCell ref="D10:E10"/>
    <mergeCell ref="G10:H10"/>
    <mergeCell ref="B21:C21"/>
    <mergeCell ref="D21:E21"/>
    <mergeCell ref="B11:C11"/>
    <mergeCell ref="D11:E11"/>
    <mergeCell ref="B12:B13"/>
    <mergeCell ref="C12:C13"/>
    <mergeCell ref="D12:D13"/>
    <mergeCell ref="D25:E25"/>
    <mergeCell ref="D22:E22"/>
    <mergeCell ref="D14:E14"/>
    <mergeCell ref="D15:E15"/>
    <mergeCell ref="D16:E16"/>
    <mergeCell ref="D17:E17"/>
    <mergeCell ref="D20:E20"/>
    <mergeCell ref="D18:E18"/>
    <mergeCell ref="D19:E19"/>
    <mergeCell ref="D31:E31"/>
    <mergeCell ref="C32:C33"/>
    <mergeCell ref="D32:E32"/>
    <mergeCell ref="D33:E33"/>
    <mergeCell ref="C22:C23"/>
    <mergeCell ref="B28:C28"/>
    <mergeCell ref="D28:E28"/>
    <mergeCell ref="C29:C30"/>
    <mergeCell ref="D29:E29"/>
    <mergeCell ref="D30:E30"/>
    <mergeCell ref="C26:C27"/>
    <mergeCell ref="D26:E26"/>
    <mergeCell ref="D27:E27"/>
    <mergeCell ref="D23:E23"/>
    <mergeCell ref="C24:C25"/>
    <mergeCell ref="D24:E24"/>
  </mergeCells>
  <conditionalFormatting sqref="G23:H23">
    <cfRule type="cellIs" dxfId="173" priority="114" operator="between">
      <formula>80.0000000001</formula>
      <formula>100</formula>
    </cfRule>
    <cfRule type="cellIs" dxfId="172" priority="115" operator="between">
      <formula>40.0000000001</formula>
      <formula>60</formula>
    </cfRule>
    <cfRule type="cellIs" dxfId="171" priority="116" operator="between">
      <formula>0</formula>
      <formula>20</formula>
    </cfRule>
  </conditionalFormatting>
  <conditionalFormatting sqref="G23">
    <cfRule type="cellIs" dxfId="170" priority="111" operator="between">
      <formula>60.0000000001</formula>
      <formula>80</formula>
    </cfRule>
    <cfRule type="cellIs" dxfId="169" priority="113" operator="between">
      <formula>20.0000000001</formula>
      <formula>40</formula>
    </cfRule>
  </conditionalFormatting>
  <conditionalFormatting sqref="H23">
    <cfRule type="cellIs" dxfId="168" priority="110" operator="between">
      <formula>60.0000000001</formula>
      <formula>80</formula>
    </cfRule>
    <cfRule type="cellIs" dxfId="167" priority="112" operator="between">
      <formula>20.0000000001</formula>
      <formula>40</formula>
    </cfRule>
  </conditionalFormatting>
  <conditionalFormatting sqref="G25:H25">
    <cfRule type="cellIs" dxfId="166" priority="100" operator="between">
      <formula>80.0000000001</formula>
      <formula>100</formula>
    </cfRule>
    <cfRule type="cellIs" dxfId="165" priority="101" operator="between">
      <formula>40.0000000001</formula>
      <formula>60</formula>
    </cfRule>
    <cfRule type="cellIs" dxfId="164" priority="102" operator="between">
      <formula>0</formula>
      <formula>20</formula>
    </cfRule>
  </conditionalFormatting>
  <conditionalFormatting sqref="G25">
    <cfRule type="cellIs" dxfId="163" priority="97" operator="between">
      <formula>60.0000000001</formula>
      <formula>80</formula>
    </cfRule>
    <cfRule type="cellIs" dxfId="162" priority="99" operator="between">
      <formula>20.0000000001</formula>
      <formula>40</formula>
    </cfRule>
  </conditionalFormatting>
  <conditionalFormatting sqref="H25">
    <cfRule type="cellIs" dxfId="161" priority="96" operator="between">
      <formula>60.0000000001</formula>
      <formula>80</formula>
    </cfRule>
    <cfRule type="cellIs" dxfId="160" priority="98" operator="between">
      <formula>20.0000000001</formula>
      <formula>40</formula>
    </cfRule>
  </conditionalFormatting>
  <conditionalFormatting sqref="G27:H27">
    <cfRule type="cellIs" dxfId="159" priority="86" operator="between">
      <formula>80.0000000001</formula>
      <formula>100</formula>
    </cfRule>
    <cfRule type="cellIs" dxfId="158" priority="87" operator="between">
      <formula>40.0000000001</formula>
      <formula>60</formula>
    </cfRule>
    <cfRule type="cellIs" dxfId="157" priority="88" operator="between">
      <formula>0</formula>
      <formula>20</formula>
    </cfRule>
  </conditionalFormatting>
  <conditionalFormatting sqref="G27">
    <cfRule type="cellIs" dxfId="156" priority="83" operator="between">
      <formula>60.0000000001</formula>
      <formula>80</formula>
    </cfRule>
    <cfRule type="cellIs" dxfId="155" priority="85" operator="between">
      <formula>20.0000000001</formula>
      <formula>40</formula>
    </cfRule>
  </conditionalFormatting>
  <conditionalFormatting sqref="H27">
    <cfRule type="cellIs" dxfId="154" priority="82" operator="between">
      <formula>60.0000000001</formula>
      <formula>80</formula>
    </cfRule>
    <cfRule type="cellIs" dxfId="153" priority="84" operator="between">
      <formula>20.0000000001</formula>
      <formula>40</formula>
    </cfRule>
  </conditionalFormatting>
  <conditionalFormatting sqref="G29:H29">
    <cfRule type="cellIs" dxfId="152" priority="79" operator="between">
      <formula>80.0000000001</formula>
      <formula>100</formula>
    </cfRule>
    <cfRule type="cellIs" dxfId="151" priority="80" operator="between">
      <formula>40.0000000001</formula>
      <formula>60</formula>
    </cfRule>
    <cfRule type="cellIs" dxfId="150" priority="81" operator="between">
      <formula>0</formula>
      <formula>20</formula>
    </cfRule>
  </conditionalFormatting>
  <conditionalFormatting sqref="G29">
    <cfRule type="cellIs" dxfId="149" priority="76" operator="between">
      <formula>60.0000000001</formula>
      <formula>80</formula>
    </cfRule>
    <cfRule type="cellIs" dxfId="148" priority="78" operator="between">
      <formula>20.0000000001</formula>
      <formula>40</formula>
    </cfRule>
  </conditionalFormatting>
  <conditionalFormatting sqref="H29">
    <cfRule type="cellIs" dxfId="147" priority="75" operator="between">
      <formula>60.0000000001</formula>
      <formula>80</formula>
    </cfRule>
    <cfRule type="cellIs" dxfId="146" priority="77" operator="between">
      <formula>20.0000000001</formula>
      <formula>40</formula>
    </cfRule>
  </conditionalFormatting>
  <conditionalFormatting sqref="G30:H30">
    <cfRule type="cellIs" dxfId="145" priority="69" operator="between">
      <formula>81</formula>
      <formula>100</formula>
    </cfRule>
    <cfRule type="cellIs" dxfId="144" priority="72" operator="between">
      <formula>41</formula>
      <formula>60</formula>
    </cfRule>
    <cfRule type="cellIs" dxfId="143" priority="74" operator="between">
      <formula>0</formula>
      <formula>20</formula>
    </cfRule>
  </conditionalFormatting>
  <conditionalFormatting sqref="G30">
    <cfRule type="cellIs" dxfId="142" priority="71" operator="between">
      <formula>61</formula>
      <formula>80</formula>
    </cfRule>
    <cfRule type="cellIs" dxfId="141" priority="73" operator="between">
      <formula>21</formula>
      <formula>40</formula>
    </cfRule>
  </conditionalFormatting>
  <conditionalFormatting sqref="H30">
    <cfRule type="cellIs" dxfId="140" priority="68" operator="between">
      <formula>61</formula>
      <formula>80</formula>
    </cfRule>
    <cfRule type="cellIs" dxfId="139" priority="70" operator="between">
      <formula>21</formula>
      <formula>40</formula>
    </cfRule>
  </conditionalFormatting>
  <conditionalFormatting sqref="G31:H31">
    <cfRule type="cellIs" dxfId="138" priority="65" operator="between">
      <formula>80.0000000001</formula>
      <formula>100</formula>
    </cfRule>
    <cfRule type="cellIs" dxfId="137" priority="66" operator="between">
      <formula>40.0000000001</formula>
      <formula>60</formula>
    </cfRule>
    <cfRule type="cellIs" dxfId="136" priority="67" operator="between">
      <formula>0</formula>
      <formula>20</formula>
    </cfRule>
  </conditionalFormatting>
  <conditionalFormatting sqref="G31">
    <cfRule type="cellIs" dxfId="135" priority="62" operator="between">
      <formula>60.0000000001</formula>
      <formula>80</formula>
    </cfRule>
    <cfRule type="cellIs" dxfId="134" priority="64" operator="between">
      <formula>20.0000000001</formula>
      <formula>40</formula>
    </cfRule>
  </conditionalFormatting>
  <conditionalFormatting sqref="H31">
    <cfRule type="cellIs" dxfId="133" priority="61" operator="between">
      <formula>60.0000000001</formula>
      <formula>80</formula>
    </cfRule>
    <cfRule type="cellIs" dxfId="132" priority="63" operator="between">
      <formula>20.0000000001</formula>
      <formula>40</formula>
    </cfRule>
  </conditionalFormatting>
  <conditionalFormatting sqref="G32:H32">
    <cfRule type="cellIs" dxfId="131" priority="58" operator="between">
      <formula>80.0000000001</formula>
      <formula>100</formula>
    </cfRule>
    <cfRule type="cellIs" dxfId="130" priority="59" operator="between">
      <formula>40.0000000001</formula>
      <formula>60</formula>
    </cfRule>
    <cfRule type="cellIs" dxfId="129" priority="60" operator="between">
      <formula>0</formula>
      <formula>20</formula>
    </cfRule>
  </conditionalFormatting>
  <conditionalFormatting sqref="G32">
    <cfRule type="cellIs" dxfId="128" priority="55" operator="between">
      <formula>60.0000000001</formula>
      <formula>80</formula>
    </cfRule>
    <cfRule type="cellIs" dxfId="127" priority="57" operator="between">
      <formula>20.0000000001</formula>
      <formula>40</formula>
    </cfRule>
  </conditionalFormatting>
  <conditionalFormatting sqref="H32">
    <cfRule type="cellIs" dxfId="126" priority="54" operator="between">
      <formula>60.0000000001</formula>
      <formula>80</formula>
    </cfRule>
    <cfRule type="cellIs" dxfId="125" priority="56" operator="between">
      <formula>20.0000000001</formula>
      <formula>40</formula>
    </cfRule>
  </conditionalFormatting>
  <conditionalFormatting sqref="G33:H33">
    <cfRule type="cellIs" dxfId="124" priority="51" operator="between">
      <formula>80.0000000001</formula>
      <formula>100</formula>
    </cfRule>
    <cfRule type="cellIs" dxfId="123" priority="52" operator="between">
      <formula>40.0000000001</formula>
      <formula>60</formula>
    </cfRule>
    <cfRule type="cellIs" dxfId="122" priority="53" operator="between">
      <formula>0</formula>
      <formula>20</formula>
    </cfRule>
  </conditionalFormatting>
  <conditionalFormatting sqref="G33">
    <cfRule type="cellIs" dxfId="121" priority="48" operator="between">
      <formula>60.0000000001</formula>
      <formula>80</formula>
    </cfRule>
    <cfRule type="cellIs" dxfId="120" priority="50" operator="between">
      <formula>20.0000000001</formula>
      <formula>40</formula>
    </cfRule>
  </conditionalFormatting>
  <conditionalFormatting sqref="H33">
    <cfRule type="cellIs" dxfId="119" priority="47" operator="between">
      <formula>60.0000000001</formula>
      <formula>80</formula>
    </cfRule>
    <cfRule type="cellIs" dxfId="118" priority="49" operator="between">
      <formula>20.0000000001</formula>
      <formula>40</formula>
    </cfRule>
  </conditionalFormatting>
  <conditionalFormatting sqref="G24">
    <cfRule type="cellIs" dxfId="117" priority="26" operator="between">
      <formula>95</formula>
      <formula>100</formula>
    </cfRule>
    <cfRule type="cellIs" dxfId="116" priority="28" operator="between">
      <formula>75</formula>
      <formula>94</formula>
    </cfRule>
    <cfRule type="cellIs" dxfId="115" priority="29" operator="between">
      <formula>50</formula>
      <formula>74</formula>
    </cfRule>
    <cfRule type="cellIs" dxfId="114" priority="30" operator="between">
      <formula>25</formula>
      <formula>49</formula>
    </cfRule>
    <cfRule type="cellIs" dxfId="113" priority="31" operator="between">
      <formula>0</formula>
      <formula>24</formula>
    </cfRule>
  </conditionalFormatting>
  <conditionalFormatting sqref="G24">
    <cfRule type="cellIs" dxfId="112" priority="27" operator="between">
      <formula>95</formula>
      <formula>100</formula>
    </cfRule>
  </conditionalFormatting>
  <conditionalFormatting sqref="H24">
    <cfRule type="cellIs" dxfId="111" priority="21" operator="between">
      <formula>95</formula>
      <formula>100</formula>
    </cfRule>
    <cfRule type="cellIs" dxfId="110" priority="23" operator="between">
      <formula>50</formula>
      <formula>74</formula>
    </cfRule>
    <cfRule type="cellIs" dxfId="109" priority="24" operator="between">
      <formula>25</formula>
      <formula>49</formula>
    </cfRule>
    <cfRule type="cellIs" dxfId="108" priority="25" operator="between">
      <formula>0</formula>
      <formula>24</formula>
    </cfRule>
  </conditionalFormatting>
  <conditionalFormatting sqref="H24">
    <cfRule type="cellIs" dxfId="107" priority="22" operator="between">
      <formula>75</formula>
      <formula>94</formula>
    </cfRule>
  </conditionalFormatting>
  <conditionalFormatting sqref="G22">
    <cfRule type="cellIs" dxfId="106" priority="16" operator="between">
      <formula>99</formula>
      <formula>100</formula>
    </cfRule>
    <cfRule type="cellIs" dxfId="105" priority="17" operator="between">
      <formula>90</formula>
      <formula>98</formula>
    </cfRule>
    <cfRule type="cellIs" dxfId="104" priority="18" operator="between">
      <formula>70</formula>
      <formula>89</formula>
    </cfRule>
    <cfRule type="cellIs" dxfId="103" priority="19" operator="between">
      <formula>50</formula>
      <formula>69</formula>
    </cfRule>
    <cfRule type="cellIs" dxfId="102" priority="20" operator="between">
      <formula>0</formula>
      <formula>49</formula>
    </cfRule>
  </conditionalFormatting>
  <conditionalFormatting sqref="H22">
    <cfRule type="cellIs" dxfId="101" priority="11" operator="between">
      <formula>99</formula>
      <formula>100</formula>
    </cfRule>
    <cfRule type="cellIs" dxfId="100" priority="12" operator="between">
      <formula>90</formula>
      <formula>98</formula>
    </cfRule>
    <cfRule type="cellIs" dxfId="99" priority="13" operator="between">
      <formula>70</formula>
      <formula>89</formula>
    </cfRule>
    <cfRule type="cellIs" dxfId="98" priority="14" operator="between">
      <formula>50</formula>
      <formula>69</formula>
    </cfRule>
    <cfRule type="cellIs" dxfId="97" priority="15" operator="between">
      <formula>0</formula>
      <formula>49</formula>
    </cfRule>
  </conditionalFormatting>
  <conditionalFormatting sqref="H26">
    <cfRule type="cellIs" dxfId="96" priority="6" operator="between">
      <formula>50</formula>
      <formula>100</formula>
    </cfRule>
    <cfRule type="cellIs" dxfId="95" priority="7" operator="between">
      <formula>30</formula>
      <formula>49</formula>
    </cfRule>
    <cfRule type="cellIs" dxfId="94" priority="8" operator="between">
      <formula>20</formula>
      <formula>29</formula>
    </cfRule>
    <cfRule type="cellIs" dxfId="93" priority="9" operator="between">
      <formula>10</formula>
      <formula>19</formula>
    </cfRule>
    <cfRule type="cellIs" dxfId="92" priority="10" operator="between">
      <formula>0</formula>
      <formula>9</formula>
    </cfRule>
  </conditionalFormatting>
  <conditionalFormatting sqref="G26">
    <cfRule type="cellIs" dxfId="91" priority="1" operator="between">
      <formula>50</formula>
      <formula>100</formula>
    </cfRule>
    <cfRule type="cellIs" dxfId="90" priority="2" operator="between">
      <formula>30</formula>
      <formula>39</formula>
    </cfRule>
    <cfRule type="cellIs" dxfId="89" priority="3" operator="between">
      <formula>20</formula>
      <formula>29</formula>
    </cfRule>
    <cfRule type="cellIs" dxfId="88" priority="4" operator="between">
      <formula>10</formula>
      <formula>19</formula>
    </cfRule>
    <cfRule type="cellIs" dxfId="87" priority="5" operator="between">
      <formula>0</formula>
      <formula>9</formula>
    </cfRule>
  </conditionalFormatting>
  <dataValidations count="1">
    <dataValidation type="whole" allowBlank="1" showInputMessage="1" showErrorMessage="1" error="Please enter a whole number between 0 and 100." sqref="G22:H22 G24:H24 G26:H26" xr:uid="{00000000-0002-0000-0B00-000000000000}">
      <formula1>0</formula1>
      <formula2>100</formula2>
    </dataValidation>
  </dataValidations>
  <pageMargins left="0.70866141732283472" right="0.70866141732283472" top="0.74803149606299213" bottom="0.74803149606299213" header="0.31496062992125984" footer="0.31496062992125984"/>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298B1-A167-BB48-A7A9-60DFDD51375C}">
  <sheetPr>
    <pageSetUpPr fitToPage="1"/>
  </sheetPr>
  <dimension ref="B1:I33"/>
  <sheetViews>
    <sheetView tabSelected="1" topLeftCell="C1" zoomScale="125" workbookViewId="0">
      <selection activeCell="R25" sqref="R25"/>
    </sheetView>
  </sheetViews>
  <sheetFormatPr baseColWidth="10" defaultColWidth="8.83203125" defaultRowHeight="15"/>
  <cols>
    <col min="2" max="2" width="10.6640625" customWidth="1"/>
    <col min="3" max="3" width="21.6640625" customWidth="1"/>
    <col min="4" max="5" width="13.6640625" customWidth="1"/>
    <col min="6" max="6" width="15.6640625" customWidth="1"/>
    <col min="7" max="9" width="10.6640625" customWidth="1"/>
  </cols>
  <sheetData>
    <row r="1" spans="2:9" ht="16" thickBot="1"/>
    <row r="2" spans="2:9" ht="16" thickBot="1">
      <c r="B2" s="102" t="s">
        <v>92</v>
      </c>
      <c r="C2" s="133"/>
      <c r="D2" s="133"/>
      <c r="E2" s="133"/>
      <c r="F2" s="133"/>
      <c r="G2" s="133"/>
      <c r="H2" s="133"/>
      <c r="I2" s="103"/>
    </row>
    <row r="3" spans="2:9" ht="16" thickBot="1">
      <c r="B3" s="102" t="s">
        <v>93</v>
      </c>
      <c r="C3" s="103"/>
      <c r="D3" s="134"/>
      <c r="E3" s="135"/>
      <c r="F3" s="135"/>
      <c r="G3" s="135"/>
      <c r="H3" s="135"/>
      <c r="I3" s="136"/>
    </row>
    <row r="4" spans="2:9" ht="16" thickBot="1">
      <c r="B4" s="115" t="s">
        <v>94</v>
      </c>
      <c r="C4" s="116"/>
      <c r="D4" s="100"/>
      <c r="E4" s="137"/>
      <c r="F4" s="137"/>
      <c r="G4" s="137"/>
      <c r="H4" s="137"/>
      <c r="I4" s="101"/>
    </row>
    <row r="5" spans="2:9" ht="16" thickBot="1">
      <c r="B5" s="115" t="s">
        <v>163</v>
      </c>
      <c r="C5" s="129"/>
      <c r="D5" s="129"/>
      <c r="E5" s="116"/>
      <c r="F5" s="130"/>
      <c r="G5" s="131"/>
      <c r="H5" s="131"/>
      <c r="I5" s="132"/>
    </row>
    <row r="6" spans="2:9" ht="24" customHeight="1" thickBot="1">
      <c r="B6" s="83" t="s">
        <v>107</v>
      </c>
      <c r="C6" s="83" t="s">
        <v>160</v>
      </c>
      <c r="D6" s="138" t="s">
        <v>95</v>
      </c>
      <c r="E6" s="139"/>
      <c r="F6" s="138" t="s">
        <v>161</v>
      </c>
      <c r="G6" s="140"/>
      <c r="H6" s="140"/>
      <c r="I6" s="139"/>
    </row>
    <row r="7" spans="2:9" ht="16" thickBot="1">
      <c r="B7" s="84"/>
      <c r="C7" s="84"/>
      <c r="D7" s="141"/>
      <c r="E7" s="142"/>
      <c r="F7" s="143">
        <f>'Background Information'!$E$3</f>
        <v>0</v>
      </c>
      <c r="G7" s="144"/>
      <c r="H7" s="144"/>
      <c r="I7" s="145"/>
    </row>
    <row r="8" spans="2:9" ht="16" thickBot="1">
      <c r="B8" s="66" t="s">
        <v>108</v>
      </c>
      <c r="C8" s="5" t="s">
        <v>96</v>
      </c>
      <c r="D8" s="115" t="s">
        <v>7</v>
      </c>
      <c r="E8" s="116"/>
      <c r="F8" s="121">
        <f>'Background Information'!$E$4</f>
        <v>0</v>
      </c>
      <c r="G8" s="122"/>
      <c r="H8" s="122"/>
      <c r="I8" s="123"/>
    </row>
    <row r="9" spans="2:9" ht="36" customHeight="1" thickBot="1">
      <c r="B9" s="66" t="s">
        <v>109</v>
      </c>
      <c r="C9" s="5" t="s">
        <v>162</v>
      </c>
      <c r="D9" s="115" t="s">
        <v>97</v>
      </c>
      <c r="E9" s="116"/>
      <c r="F9" s="124">
        <f>'Background Information'!$E$5</f>
        <v>0</v>
      </c>
      <c r="G9" s="125"/>
      <c r="H9" s="125"/>
      <c r="I9" s="126"/>
    </row>
    <row r="10" spans="2:9" ht="24" customHeight="1" thickBot="1">
      <c r="B10" s="27" t="s">
        <v>0</v>
      </c>
      <c r="C10" s="28" t="s">
        <v>1</v>
      </c>
      <c r="D10" s="127" t="s">
        <v>164</v>
      </c>
      <c r="E10" s="128"/>
      <c r="F10" s="28" t="s">
        <v>98</v>
      </c>
      <c r="G10" s="127" t="s">
        <v>99</v>
      </c>
      <c r="H10" s="128"/>
      <c r="I10" s="28" t="s">
        <v>165</v>
      </c>
    </row>
    <row r="11" spans="2:9" ht="16" thickBot="1">
      <c r="B11" s="117" t="s">
        <v>100</v>
      </c>
      <c r="C11" s="118"/>
      <c r="D11" s="117" t="s">
        <v>166</v>
      </c>
      <c r="E11" s="118"/>
      <c r="F11" s="23"/>
      <c r="G11" s="23" t="s">
        <v>101</v>
      </c>
      <c r="H11" s="23" t="s">
        <v>101</v>
      </c>
      <c r="I11" s="23" t="s">
        <v>101</v>
      </c>
    </row>
    <row r="12" spans="2:9" ht="16" thickBot="1">
      <c r="B12" s="83" t="s">
        <v>10</v>
      </c>
      <c r="C12" s="83" t="s">
        <v>11</v>
      </c>
      <c r="D12" s="83" t="s">
        <v>167</v>
      </c>
      <c r="E12" s="5" t="s">
        <v>168</v>
      </c>
      <c r="F12" s="5">
        <f>'Background Information'!$E$6</f>
        <v>0</v>
      </c>
      <c r="G12" s="23" t="s">
        <v>101</v>
      </c>
      <c r="H12" s="23" t="s">
        <v>101</v>
      </c>
      <c r="I12" s="23"/>
    </row>
    <row r="13" spans="2:9" ht="16" thickBot="1">
      <c r="B13" s="84"/>
      <c r="C13" s="84"/>
      <c r="D13" s="84"/>
      <c r="E13" s="5" t="s">
        <v>169</v>
      </c>
      <c r="F13" s="5">
        <f>'Background Information'!$E$7</f>
        <v>0</v>
      </c>
      <c r="G13" s="23" t="s">
        <v>101</v>
      </c>
      <c r="H13" s="23" t="s">
        <v>101</v>
      </c>
      <c r="I13" s="23"/>
    </row>
    <row r="14" spans="2:9" ht="48" customHeight="1" thickBot="1">
      <c r="B14" s="66" t="s">
        <v>13</v>
      </c>
      <c r="C14" s="5" t="s">
        <v>14</v>
      </c>
      <c r="D14" s="115" t="s">
        <v>102</v>
      </c>
      <c r="E14" s="116"/>
      <c r="F14" s="23" t="s">
        <v>101</v>
      </c>
      <c r="G14" s="23" t="s">
        <v>101</v>
      </c>
      <c r="H14" s="23" t="s">
        <v>101</v>
      </c>
      <c r="I14" s="23" t="s">
        <v>101</v>
      </c>
    </row>
    <row r="15" spans="2:9" ht="28.5" customHeight="1" thickBot="1">
      <c r="B15" s="66" t="s">
        <v>16</v>
      </c>
      <c r="C15" s="5" t="s">
        <v>17</v>
      </c>
      <c r="D15" s="115" t="s">
        <v>180</v>
      </c>
      <c r="E15" s="116"/>
      <c r="F15" s="31">
        <f>'Background Information'!$E$9</f>
        <v>0</v>
      </c>
      <c r="G15" s="23" t="s">
        <v>101</v>
      </c>
      <c r="H15" s="23" t="s">
        <v>101</v>
      </c>
      <c r="I15" s="23" t="s">
        <v>101</v>
      </c>
    </row>
    <row r="16" spans="2:9" ht="16" thickBot="1">
      <c r="B16" s="66" t="s">
        <v>18</v>
      </c>
      <c r="C16" s="5" t="s">
        <v>19</v>
      </c>
      <c r="D16" s="115" t="s">
        <v>179</v>
      </c>
      <c r="E16" s="116"/>
      <c r="F16" s="31">
        <f>'Background Information'!$E$10</f>
        <v>0</v>
      </c>
      <c r="G16" s="23" t="s">
        <v>101</v>
      </c>
      <c r="H16" s="23" t="s">
        <v>101</v>
      </c>
      <c r="I16" s="23" t="s">
        <v>101</v>
      </c>
    </row>
    <row r="17" spans="2:9" ht="16" thickBot="1">
      <c r="B17" s="66" t="s">
        <v>20</v>
      </c>
      <c r="C17" s="5" t="s">
        <v>21</v>
      </c>
      <c r="D17" s="115" t="s">
        <v>178</v>
      </c>
      <c r="E17" s="116"/>
      <c r="F17" s="31">
        <f>'Background Information'!$E$11</f>
        <v>0</v>
      </c>
      <c r="G17" s="23" t="s">
        <v>101</v>
      </c>
      <c r="H17" s="23" t="s">
        <v>101</v>
      </c>
      <c r="I17" s="23" t="s">
        <v>101</v>
      </c>
    </row>
    <row r="18" spans="2:9" ht="16" thickBot="1">
      <c r="B18" s="66" t="s">
        <v>110</v>
      </c>
      <c r="C18" s="5" t="s">
        <v>113</v>
      </c>
      <c r="D18" s="115" t="s">
        <v>177</v>
      </c>
      <c r="E18" s="116"/>
      <c r="F18" s="31">
        <f>'Background Information'!$E$12</f>
        <v>0</v>
      </c>
      <c r="G18" s="23" t="s">
        <v>101</v>
      </c>
      <c r="H18" s="23" t="s">
        <v>101</v>
      </c>
      <c r="I18" s="23" t="s">
        <v>101</v>
      </c>
    </row>
    <row r="19" spans="2:9" ht="16" thickBot="1">
      <c r="B19" s="66" t="s">
        <v>111</v>
      </c>
      <c r="C19" s="5" t="s">
        <v>114</v>
      </c>
      <c r="D19" s="115" t="s">
        <v>114</v>
      </c>
      <c r="E19" s="116"/>
      <c r="F19" s="31">
        <f>'Background Information'!$E$13</f>
        <v>0</v>
      </c>
      <c r="G19" s="23" t="s">
        <v>101</v>
      </c>
      <c r="H19" s="23" t="s">
        <v>101</v>
      </c>
      <c r="I19" s="23" t="s">
        <v>101</v>
      </c>
    </row>
    <row r="20" spans="2:9" ht="16" thickBot="1">
      <c r="B20" s="66" t="s">
        <v>112</v>
      </c>
      <c r="C20" s="5" t="s">
        <v>115</v>
      </c>
      <c r="D20" s="115" t="s">
        <v>115</v>
      </c>
      <c r="E20" s="116"/>
      <c r="F20" s="31">
        <f>'Background Information'!$E$14</f>
        <v>0</v>
      </c>
      <c r="G20" s="23" t="s">
        <v>101</v>
      </c>
      <c r="H20" s="23" t="s">
        <v>101</v>
      </c>
      <c r="I20" s="23" t="s">
        <v>101</v>
      </c>
    </row>
    <row r="21" spans="2:9" ht="16" thickBot="1">
      <c r="B21" s="117" t="s">
        <v>103</v>
      </c>
      <c r="C21" s="118"/>
      <c r="D21" s="117" t="s">
        <v>170</v>
      </c>
      <c r="E21" s="118"/>
      <c r="F21" s="24" t="s">
        <v>101</v>
      </c>
      <c r="G21" s="23" t="s">
        <v>101</v>
      </c>
      <c r="H21" s="23" t="s">
        <v>101</v>
      </c>
      <c r="I21" s="23" t="s">
        <v>101</v>
      </c>
    </row>
    <row r="22" spans="2:9" ht="16" customHeight="1" thickBot="1">
      <c r="B22" s="14">
        <v>1</v>
      </c>
      <c r="C22" s="83" t="s">
        <v>176</v>
      </c>
      <c r="D22" s="119" t="s">
        <v>228</v>
      </c>
      <c r="E22" s="120"/>
      <c r="F22" s="5">
        <f>'1&amp;1C'!$D$3</f>
        <v>0</v>
      </c>
      <c r="G22" s="64">
        <f>F22</f>
        <v>0</v>
      </c>
      <c r="H22" s="65">
        <f>F22</f>
        <v>0</v>
      </c>
      <c r="I22" s="39"/>
    </row>
    <row r="23" spans="2:9" ht="30.75" customHeight="1" thickBot="1">
      <c r="B23" s="66" t="s">
        <v>116</v>
      </c>
      <c r="C23" s="84"/>
      <c r="D23" s="115" t="s">
        <v>24</v>
      </c>
      <c r="E23" s="116"/>
      <c r="F23" s="62">
        <f>'1&amp;1C'!$D$14</f>
        <v>0</v>
      </c>
      <c r="G23" s="57">
        <f t="shared" ref="G23:G27" si="0">F23</f>
        <v>0</v>
      </c>
      <c r="H23" s="58">
        <f t="shared" ref="H23:H27" si="1">F23</f>
        <v>0</v>
      </c>
      <c r="I23" s="39"/>
    </row>
    <row r="24" spans="2:9" ht="27" customHeight="1" thickBot="1">
      <c r="B24" s="66">
        <v>2</v>
      </c>
      <c r="C24" s="83" t="s">
        <v>229</v>
      </c>
      <c r="D24" s="115" t="s">
        <v>233</v>
      </c>
      <c r="E24" s="116"/>
      <c r="F24" s="5">
        <f>'2&amp;2E'!$D$3</f>
        <v>0</v>
      </c>
      <c r="G24" s="64">
        <f>F24</f>
        <v>0</v>
      </c>
      <c r="H24" s="65">
        <f>F24</f>
        <v>0</v>
      </c>
      <c r="I24" s="39"/>
    </row>
    <row r="25" spans="2:9" ht="44" customHeight="1" thickBot="1">
      <c r="B25" s="66" t="s">
        <v>127</v>
      </c>
      <c r="C25" s="84"/>
      <c r="D25" s="115" t="s">
        <v>231</v>
      </c>
      <c r="E25" s="116"/>
      <c r="F25" s="62">
        <f>'2&amp;2E'!$D$14</f>
        <v>0</v>
      </c>
      <c r="G25" s="57">
        <f t="shared" si="0"/>
        <v>0</v>
      </c>
      <c r="H25" s="58">
        <f t="shared" si="1"/>
        <v>0</v>
      </c>
      <c r="I25" s="39"/>
    </row>
    <row r="26" spans="2:9" ht="16" thickBot="1">
      <c r="B26" s="66">
        <v>3</v>
      </c>
      <c r="C26" s="83" t="s">
        <v>171</v>
      </c>
      <c r="D26" s="115" t="s">
        <v>32</v>
      </c>
      <c r="E26" s="116"/>
      <c r="F26" s="5">
        <f>'3&amp;3R'!$D$3</f>
        <v>0</v>
      </c>
      <c r="G26" s="64">
        <f>F26</f>
        <v>0</v>
      </c>
      <c r="H26" s="65">
        <f>F26</f>
        <v>0</v>
      </c>
      <c r="I26" s="39"/>
    </row>
    <row r="27" spans="2:9" ht="35.25" customHeight="1" thickBot="1">
      <c r="B27" s="66" t="s">
        <v>172</v>
      </c>
      <c r="C27" s="84"/>
      <c r="D27" s="115" t="s">
        <v>173</v>
      </c>
      <c r="E27" s="116"/>
      <c r="F27" s="62">
        <f>'3&amp;3R'!$D$14</f>
        <v>0</v>
      </c>
      <c r="G27" s="57">
        <f t="shared" si="0"/>
        <v>0</v>
      </c>
      <c r="H27" s="58">
        <f t="shared" si="1"/>
        <v>0</v>
      </c>
      <c r="I27" s="39"/>
    </row>
    <row r="28" spans="2:9" ht="16" thickBot="1">
      <c r="B28" s="117" t="s">
        <v>104</v>
      </c>
      <c r="C28" s="118"/>
      <c r="D28" s="117" t="s">
        <v>170</v>
      </c>
      <c r="E28" s="118"/>
      <c r="F28" s="23" t="s">
        <v>101</v>
      </c>
      <c r="G28" s="26" t="s">
        <v>101</v>
      </c>
      <c r="H28" s="25" t="s">
        <v>101</v>
      </c>
      <c r="I28" s="23" t="s">
        <v>101</v>
      </c>
    </row>
    <row r="29" spans="2:9" ht="16" thickBot="1">
      <c r="B29" s="66" t="s">
        <v>36</v>
      </c>
      <c r="C29" s="83" t="s">
        <v>174</v>
      </c>
      <c r="D29" s="115" t="s">
        <v>37</v>
      </c>
      <c r="E29" s="116"/>
      <c r="F29" s="62">
        <f>'4U'!$D$11</f>
        <v>0</v>
      </c>
      <c r="G29" s="57">
        <f>F29</f>
        <v>0</v>
      </c>
      <c r="H29" s="58">
        <f>F29</f>
        <v>0</v>
      </c>
      <c r="I29" s="39"/>
    </row>
    <row r="30" spans="2:9" ht="16" thickBot="1">
      <c r="B30" s="66" t="s">
        <v>48</v>
      </c>
      <c r="C30" s="84"/>
      <c r="D30" s="115" t="s">
        <v>49</v>
      </c>
      <c r="E30" s="116"/>
      <c r="F30" s="5">
        <f>'4P'!$D$9</f>
        <v>0</v>
      </c>
      <c r="G30" s="35">
        <f>F30</f>
        <v>0</v>
      </c>
      <c r="H30" s="36">
        <f>F30</f>
        <v>0</v>
      </c>
      <c r="I30" s="39"/>
    </row>
    <row r="31" spans="2:9" ht="16" thickBot="1">
      <c r="B31" s="66" t="s">
        <v>59</v>
      </c>
      <c r="C31" s="5" t="s">
        <v>105</v>
      </c>
      <c r="D31" s="115" t="s">
        <v>105</v>
      </c>
      <c r="E31" s="116"/>
      <c r="F31" s="62">
        <f>'5F'!$D$11</f>
        <v>0</v>
      </c>
      <c r="G31" s="57">
        <f>F31</f>
        <v>0</v>
      </c>
      <c r="H31" s="58">
        <f>F31</f>
        <v>0</v>
      </c>
      <c r="I31" s="39"/>
    </row>
    <row r="32" spans="2:9" ht="29.25" customHeight="1" thickBot="1">
      <c r="B32" s="66" t="s">
        <v>70</v>
      </c>
      <c r="C32" s="83" t="s">
        <v>106</v>
      </c>
      <c r="D32" s="115" t="s">
        <v>175</v>
      </c>
      <c r="E32" s="116"/>
      <c r="F32" s="62">
        <f>'6N'!$D$11</f>
        <v>0</v>
      </c>
      <c r="G32" s="57">
        <f>F32</f>
        <v>0</v>
      </c>
      <c r="H32" s="58">
        <f>F32</f>
        <v>0</v>
      </c>
      <c r="I32" s="39"/>
    </row>
    <row r="33" spans="2:9" ht="16" thickBot="1">
      <c r="B33" s="66" t="s">
        <v>91</v>
      </c>
      <c r="C33" s="84"/>
      <c r="D33" s="115" t="s">
        <v>82</v>
      </c>
      <c r="E33" s="116"/>
      <c r="F33" s="62">
        <f>'6L'!$D$11</f>
        <v>0</v>
      </c>
      <c r="G33" s="57">
        <f>F33</f>
        <v>0</v>
      </c>
      <c r="H33" s="58">
        <f>F33</f>
        <v>0</v>
      </c>
      <c r="I33" s="39"/>
    </row>
  </sheetData>
  <sheetProtection algorithmName="SHA-512" hashValue="BtJIYrZVXQyVRDFBrjSSI0LreaQM3e1nsgkTVXsoXc9bG22y4zWqKNzJg2wXguMSBC4RyUgJpj25JbPOXdT4YA==" saltValue="iYDdTPtPH5ac4a/SLUkWWQ==" spinCount="100000" sheet="1" objects="1" scenarios="1"/>
  <mergeCells count="51">
    <mergeCell ref="B5:E5"/>
    <mergeCell ref="F5:I5"/>
    <mergeCell ref="B2:I2"/>
    <mergeCell ref="B3:C3"/>
    <mergeCell ref="D3:I3"/>
    <mergeCell ref="B4:C4"/>
    <mergeCell ref="D4:I4"/>
    <mergeCell ref="B6:B7"/>
    <mergeCell ref="C6:C7"/>
    <mergeCell ref="D6:E6"/>
    <mergeCell ref="F6:I6"/>
    <mergeCell ref="D7:E7"/>
    <mergeCell ref="F7:I7"/>
    <mergeCell ref="D14:E14"/>
    <mergeCell ref="D8:E8"/>
    <mergeCell ref="F8:I8"/>
    <mergeCell ref="D9:E9"/>
    <mergeCell ref="F9:I9"/>
    <mergeCell ref="D10:E10"/>
    <mergeCell ref="G10:H10"/>
    <mergeCell ref="B11:C11"/>
    <mergeCell ref="D11:E11"/>
    <mergeCell ref="B12:B13"/>
    <mergeCell ref="C12:C13"/>
    <mergeCell ref="D12:D13"/>
    <mergeCell ref="C24:C25"/>
    <mergeCell ref="D24:E24"/>
    <mergeCell ref="D25:E25"/>
    <mergeCell ref="D15:E15"/>
    <mergeCell ref="D16:E16"/>
    <mergeCell ref="D17:E17"/>
    <mergeCell ref="D18:E18"/>
    <mergeCell ref="D19:E19"/>
    <mergeCell ref="D20:E20"/>
    <mergeCell ref="B21:C21"/>
    <mergeCell ref="D21:E21"/>
    <mergeCell ref="C22:C23"/>
    <mergeCell ref="D22:E22"/>
    <mergeCell ref="D23:E23"/>
    <mergeCell ref="D31:E31"/>
    <mergeCell ref="C32:C33"/>
    <mergeCell ref="D32:E32"/>
    <mergeCell ref="D33:E33"/>
    <mergeCell ref="C26:C27"/>
    <mergeCell ref="D26:E26"/>
    <mergeCell ref="D27:E27"/>
    <mergeCell ref="B28:C28"/>
    <mergeCell ref="D28:E28"/>
    <mergeCell ref="C29:C30"/>
    <mergeCell ref="D29:E29"/>
    <mergeCell ref="D30:E30"/>
  </mergeCells>
  <conditionalFormatting sqref="G23:H23">
    <cfRule type="cellIs" dxfId="86" priority="85" operator="between">
      <formula>80.0000000001</formula>
      <formula>100</formula>
    </cfRule>
    <cfRule type="cellIs" dxfId="85" priority="86" operator="between">
      <formula>40.0000000001</formula>
      <formula>60</formula>
    </cfRule>
    <cfRule type="cellIs" dxfId="84" priority="87" operator="between">
      <formula>0</formula>
      <formula>20</formula>
    </cfRule>
  </conditionalFormatting>
  <conditionalFormatting sqref="G23">
    <cfRule type="cellIs" dxfId="83" priority="82" operator="between">
      <formula>60.0000000001</formula>
      <formula>80</formula>
    </cfRule>
    <cfRule type="cellIs" dxfId="82" priority="84" operator="between">
      <formula>20.0000000001</formula>
      <formula>40</formula>
    </cfRule>
  </conditionalFormatting>
  <conditionalFormatting sqref="H23">
    <cfRule type="cellIs" dxfId="81" priority="81" operator="between">
      <formula>60.0000000001</formula>
      <formula>80</formula>
    </cfRule>
    <cfRule type="cellIs" dxfId="80" priority="83" operator="between">
      <formula>20.0000000001</formula>
      <formula>40</formula>
    </cfRule>
  </conditionalFormatting>
  <conditionalFormatting sqref="G25:H25">
    <cfRule type="cellIs" dxfId="79" priority="78" operator="between">
      <formula>80.0000000001</formula>
      <formula>100</formula>
    </cfRule>
    <cfRule type="cellIs" dxfId="78" priority="79" operator="between">
      <formula>40.0000000001</formula>
      <formula>60</formula>
    </cfRule>
    <cfRule type="cellIs" dxfId="77" priority="80" operator="between">
      <formula>0</formula>
      <formula>20</formula>
    </cfRule>
  </conditionalFormatting>
  <conditionalFormatting sqref="G25">
    <cfRule type="cellIs" dxfId="76" priority="75" operator="between">
      <formula>60.0000000001</formula>
      <formula>80</formula>
    </cfRule>
    <cfRule type="cellIs" dxfId="75" priority="77" operator="between">
      <formula>20.0000000001</formula>
      <formula>40</formula>
    </cfRule>
  </conditionalFormatting>
  <conditionalFormatting sqref="H25">
    <cfRule type="cellIs" dxfId="74" priority="74" operator="between">
      <formula>60.0000000001</formula>
      <formula>80</formula>
    </cfRule>
    <cfRule type="cellIs" dxfId="73" priority="76" operator="between">
      <formula>20.0000000001</formula>
      <formula>40</formula>
    </cfRule>
  </conditionalFormatting>
  <conditionalFormatting sqref="G27:H27">
    <cfRule type="cellIs" dxfId="72" priority="71" operator="between">
      <formula>80.0000000001</formula>
      <formula>100</formula>
    </cfRule>
    <cfRule type="cellIs" dxfId="71" priority="72" operator="between">
      <formula>40.0000000001</formula>
      <formula>60</formula>
    </cfRule>
    <cfRule type="cellIs" dxfId="70" priority="73" operator="between">
      <formula>0</formula>
      <formula>20</formula>
    </cfRule>
  </conditionalFormatting>
  <conditionalFormatting sqref="G27">
    <cfRule type="cellIs" dxfId="69" priority="68" operator="between">
      <formula>60.0000000001</formula>
      <formula>80</formula>
    </cfRule>
    <cfRule type="cellIs" dxfId="68" priority="70" operator="between">
      <formula>20.0000000001</formula>
      <formula>40</formula>
    </cfRule>
  </conditionalFormatting>
  <conditionalFormatting sqref="H27">
    <cfRule type="cellIs" dxfId="67" priority="67" operator="between">
      <formula>60.0000000001</formula>
      <formula>80</formula>
    </cfRule>
    <cfRule type="cellIs" dxfId="66" priority="69" operator="between">
      <formula>20.0000000001</formula>
      <formula>40</formula>
    </cfRule>
  </conditionalFormatting>
  <conditionalFormatting sqref="G29:H29">
    <cfRule type="cellIs" dxfId="65" priority="64" operator="between">
      <formula>80.0000000001</formula>
      <formula>100</formula>
    </cfRule>
    <cfRule type="cellIs" dxfId="64" priority="65" operator="between">
      <formula>40.0000000001</formula>
      <formula>60</formula>
    </cfRule>
    <cfRule type="cellIs" dxfId="63" priority="66" operator="between">
      <formula>0</formula>
      <formula>20</formula>
    </cfRule>
  </conditionalFormatting>
  <conditionalFormatting sqref="G29">
    <cfRule type="cellIs" dxfId="62" priority="61" operator="between">
      <formula>60.0000000001</formula>
      <formula>80</formula>
    </cfRule>
    <cfRule type="cellIs" dxfId="61" priority="63" operator="between">
      <formula>20.0000000001</formula>
      <formula>40</formula>
    </cfRule>
  </conditionalFormatting>
  <conditionalFormatting sqref="H29">
    <cfRule type="cellIs" dxfId="60" priority="60" operator="between">
      <formula>60.0000000001</formula>
      <formula>80</formula>
    </cfRule>
    <cfRule type="cellIs" dxfId="59" priority="62" operator="between">
      <formula>20.0000000001</formula>
      <formula>40</formula>
    </cfRule>
  </conditionalFormatting>
  <conditionalFormatting sqref="G30:H30">
    <cfRule type="cellIs" dxfId="58" priority="54" operator="between">
      <formula>81</formula>
      <formula>100</formula>
    </cfRule>
    <cfRule type="cellIs" dxfId="57" priority="57" operator="between">
      <formula>41</formula>
      <formula>60</formula>
    </cfRule>
    <cfRule type="cellIs" dxfId="56" priority="59" operator="between">
      <formula>0</formula>
      <formula>20</formula>
    </cfRule>
  </conditionalFormatting>
  <conditionalFormatting sqref="G30">
    <cfRule type="cellIs" dxfId="55" priority="56" operator="between">
      <formula>61</formula>
      <formula>80</formula>
    </cfRule>
    <cfRule type="cellIs" dxfId="54" priority="58" operator="between">
      <formula>21</formula>
      <formula>40</formula>
    </cfRule>
  </conditionalFormatting>
  <conditionalFormatting sqref="H30">
    <cfRule type="cellIs" dxfId="53" priority="53" operator="between">
      <formula>61</formula>
      <formula>80</formula>
    </cfRule>
    <cfRule type="cellIs" dxfId="52" priority="55" operator="between">
      <formula>21</formula>
      <formula>40</formula>
    </cfRule>
  </conditionalFormatting>
  <conditionalFormatting sqref="G31:H31">
    <cfRule type="cellIs" dxfId="51" priority="50" operator="between">
      <formula>80.0000000001</formula>
      <formula>100</formula>
    </cfRule>
    <cfRule type="cellIs" dxfId="50" priority="51" operator="between">
      <formula>40.0000000001</formula>
      <formula>60</formula>
    </cfRule>
    <cfRule type="cellIs" dxfId="49" priority="52" operator="between">
      <formula>0</formula>
      <formula>20</formula>
    </cfRule>
  </conditionalFormatting>
  <conditionalFormatting sqref="G31">
    <cfRule type="cellIs" dxfId="48" priority="47" operator="between">
      <formula>60.0000000001</formula>
      <formula>80</formula>
    </cfRule>
    <cfRule type="cellIs" dxfId="47" priority="49" operator="between">
      <formula>20.0000000001</formula>
      <formula>40</formula>
    </cfRule>
  </conditionalFormatting>
  <conditionalFormatting sqref="H31">
    <cfRule type="cellIs" dxfId="46" priority="46" operator="between">
      <formula>60.0000000001</formula>
      <formula>80</formula>
    </cfRule>
    <cfRule type="cellIs" dxfId="45" priority="48" operator="between">
      <formula>20.0000000001</formula>
      <formula>40</formula>
    </cfRule>
  </conditionalFormatting>
  <conditionalFormatting sqref="G32:H32">
    <cfRule type="cellIs" dxfId="44" priority="43" operator="between">
      <formula>80.0000000001</formula>
      <formula>100</formula>
    </cfRule>
    <cfRule type="cellIs" dxfId="43" priority="44" operator="between">
      <formula>40.0000000001</formula>
      <formula>60</formula>
    </cfRule>
    <cfRule type="cellIs" dxfId="42" priority="45" operator="between">
      <formula>0</formula>
      <formula>20</formula>
    </cfRule>
  </conditionalFormatting>
  <conditionalFormatting sqref="G32">
    <cfRule type="cellIs" dxfId="41" priority="40" operator="between">
      <formula>60.0000000001</formula>
      <formula>80</formula>
    </cfRule>
    <cfRule type="cellIs" dxfId="40" priority="42" operator="between">
      <formula>20.0000000001</formula>
      <formula>40</formula>
    </cfRule>
  </conditionalFormatting>
  <conditionalFormatting sqref="H32">
    <cfRule type="cellIs" dxfId="39" priority="39" operator="between">
      <formula>60.0000000001</formula>
      <formula>80</formula>
    </cfRule>
    <cfRule type="cellIs" dxfId="38" priority="41" operator="between">
      <formula>20.0000000001</formula>
      <formula>40</formula>
    </cfRule>
  </conditionalFormatting>
  <conditionalFormatting sqref="G33:H33">
    <cfRule type="cellIs" dxfId="37" priority="36" operator="between">
      <formula>80.0000000001</formula>
      <formula>100</formula>
    </cfRule>
    <cfRule type="cellIs" dxfId="36" priority="37" operator="between">
      <formula>40.0000000001</formula>
      <formula>60</formula>
    </cfRule>
    <cfRule type="cellIs" dxfId="35" priority="38" operator="between">
      <formula>0</formula>
      <formula>20</formula>
    </cfRule>
  </conditionalFormatting>
  <conditionalFormatting sqref="G33">
    <cfRule type="cellIs" dxfId="34" priority="33" operator="between">
      <formula>60.0000000001</formula>
      <formula>80</formula>
    </cfRule>
    <cfRule type="cellIs" dxfId="33" priority="35" operator="between">
      <formula>20.0000000001</formula>
      <formula>40</formula>
    </cfRule>
  </conditionalFormatting>
  <conditionalFormatting sqref="H33">
    <cfRule type="cellIs" dxfId="32" priority="32" operator="between">
      <formula>60.0000000001</formula>
      <formula>80</formula>
    </cfRule>
    <cfRule type="cellIs" dxfId="31" priority="34" operator="between">
      <formula>20.0000000001</formula>
      <formula>40</formula>
    </cfRule>
  </conditionalFormatting>
  <conditionalFormatting sqref="G24">
    <cfRule type="cellIs" dxfId="30" priority="26" operator="between">
      <formula>95</formula>
      <formula>100</formula>
    </cfRule>
    <cfRule type="cellIs" dxfId="29" priority="28" operator="between">
      <formula>75</formula>
      <formula>94</formula>
    </cfRule>
    <cfRule type="cellIs" dxfId="28" priority="29" operator="between">
      <formula>50</formula>
      <formula>74</formula>
    </cfRule>
    <cfRule type="cellIs" dxfId="27" priority="30" operator="between">
      <formula>25</formula>
      <formula>49</formula>
    </cfRule>
    <cfRule type="cellIs" dxfId="26" priority="31" operator="between">
      <formula>0</formula>
      <formula>24</formula>
    </cfRule>
  </conditionalFormatting>
  <conditionalFormatting sqref="G24">
    <cfRule type="cellIs" dxfId="25" priority="27" operator="between">
      <formula>95</formula>
      <formula>100</formula>
    </cfRule>
  </conditionalFormatting>
  <conditionalFormatting sqref="H24">
    <cfRule type="cellIs" dxfId="24" priority="21" operator="between">
      <formula>95</formula>
      <formula>100</formula>
    </cfRule>
    <cfRule type="cellIs" dxfId="23" priority="23" operator="between">
      <formula>50</formula>
      <formula>74</formula>
    </cfRule>
    <cfRule type="cellIs" dxfId="22" priority="24" operator="between">
      <formula>25</formula>
      <formula>49</formula>
    </cfRule>
    <cfRule type="cellIs" dxfId="21" priority="25" operator="between">
      <formula>0</formula>
      <formula>24</formula>
    </cfRule>
  </conditionalFormatting>
  <conditionalFormatting sqref="H24">
    <cfRule type="cellIs" dxfId="20" priority="22" operator="between">
      <formula>75</formula>
      <formula>94</formula>
    </cfRule>
  </conditionalFormatting>
  <conditionalFormatting sqref="G22">
    <cfRule type="cellIs" dxfId="19" priority="16" operator="between">
      <formula>99</formula>
      <formula>100</formula>
    </cfRule>
    <cfRule type="cellIs" dxfId="18" priority="17" operator="between">
      <formula>90</formula>
      <formula>98</formula>
    </cfRule>
    <cfRule type="cellIs" dxfId="17" priority="18" operator="between">
      <formula>70</formula>
      <formula>89</formula>
    </cfRule>
    <cfRule type="cellIs" dxfId="16" priority="19" operator="between">
      <formula>50</formula>
      <formula>69</formula>
    </cfRule>
    <cfRule type="cellIs" dxfId="15" priority="20" operator="between">
      <formula>0</formula>
      <formula>49</formula>
    </cfRule>
  </conditionalFormatting>
  <conditionalFormatting sqref="H22">
    <cfRule type="cellIs" dxfId="14" priority="11" operator="between">
      <formula>99</formula>
      <formula>100</formula>
    </cfRule>
    <cfRule type="cellIs" dxfId="13" priority="12" operator="between">
      <formula>90</formula>
      <formula>98</formula>
    </cfRule>
    <cfRule type="cellIs" dxfId="12" priority="13" operator="between">
      <formula>70</formula>
      <formula>89</formula>
    </cfRule>
    <cfRule type="cellIs" dxfId="11" priority="14" operator="between">
      <formula>50</formula>
      <formula>69</formula>
    </cfRule>
    <cfRule type="cellIs" dxfId="10" priority="15" operator="between">
      <formula>0</formula>
      <formula>49</formula>
    </cfRule>
  </conditionalFormatting>
  <conditionalFormatting sqref="H26">
    <cfRule type="cellIs" dxfId="9" priority="6" operator="between">
      <formula>50</formula>
      <formula>100</formula>
    </cfRule>
    <cfRule type="cellIs" dxfId="8" priority="7" operator="between">
      <formula>30</formula>
      <formula>49</formula>
    </cfRule>
    <cfRule type="cellIs" dxfId="7" priority="8" operator="between">
      <formula>20</formula>
      <formula>29</formula>
    </cfRule>
    <cfRule type="cellIs" dxfId="6" priority="9" operator="between">
      <formula>10</formula>
      <formula>19</formula>
    </cfRule>
    <cfRule type="cellIs" dxfId="5" priority="10" operator="between">
      <formula>0</formula>
      <formula>9</formula>
    </cfRule>
  </conditionalFormatting>
  <conditionalFormatting sqref="G26">
    <cfRule type="cellIs" dxfId="4" priority="1" operator="between">
      <formula>50</formula>
      <formula>100</formula>
    </cfRule>
    <cfRule type="cellIs" dxfId="3" priority="2" operator="between">
      <formula>30</formula>
      <formula>39</formula>
    </cfRule>
    <cfRule type="cellIs" dxfId="2" priority="3" operator="between">
      <formula>20</formula>
      <formula>29</formula>
    </cfRule>
    <cfRule type="cellIs" dxfId="1" priority="4" operator="between">
      <formula>10</formula>
      <formula>19</formula>
    </cfRule>
    <cfRule type="cellIs" dxfId="0" priority="5" operator="between">
      <formula>0</formula>
      <formula>9</formula>
    </cfRule>
  </conditionalFormatting>
  <dataValidations count="1">
    <dataValidation type="whole" allowBlank="1" showInputMessage="1" showErrorMessage="1" error="Please enter a whole number between 0 and 100." sqref="G22:H22 G24:H24 G26:H26" xr:uid="{3198877C-CCBF-DC45-BE9F-47009DEB06A0}">
      <formula1>0</formula1>
      <formula2>100</formula2>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7"/>
  <sheetViews>
    <sheetView workbookViewId="0">
      <selection activeCell="C7" sqref="C7"/>
    </sheetView>
  </sheetViews>
  <sheetFormatPr baseColWidth="10" defaultColWidth="8.83203125" defaultRowHeight="15"/>
  <cols>
    <col min="2" max="2" width="8.6640625" customWidth="1"/>
    <col min="3" max="3" width="40.6640625" customWidth="1"/>
    <col min="4" max="4" width="80.6640625" customWidth="1"/>
  </cols>
  <sheetData>
    <row r="1" spans="2:4" ht="16" thickBot="1"/>
    <row r="2" spans="2:4" ht="16" thickBot="1">
      <c r="B2" s="30" t="s">
        <v>159</v>
      </c>
      <c r="C2" s="34" t="s">
        <v>182</v>
      </c>
      <c r="D2" s="30" t="s">
        <v>188</v>
      </c>
    </row>
    <row r="3" spans="2:4" ht="16" thickBot="1">
      <c r="B3" s="33">
        <v>1</v>
      </c>
      <c r="C3" s="41" t="s">
        <v>183</v>
      </c>
      <c r="D3" s="42"/>
    </row>
    <row r="4" spans="2:4" ht="16" thickBot="1">
      <c r="B4" s="33">
        <v>2</v>
      </c>
      <c r="C4" s="41" t="s">
        <v>184</v>
      </c>
      <c r="D4" s="42"/>
    </row>
    <row r="5" spans="2:4" ht="29" thickBot="1">
      <c r="B5" s="33">
        <v>3</v>
      </c>
      <c r="C5" s="41" t="s">
        <v>185</v>
      </c>
      <c r="D5" s="42"/>
    </row>
    <row r="6" spans="2:4" ht="29" thickBot="1">
      <c r="B6" s="33">
        <v>4</v>
      </c>
      <c r="C6" s="41" t="s">
        <v>186</v>
      </c>
      <c r="D6" s="42"/>
    </row>
    <row r="7" spans="2:4" ht="43" thickBot="1">
      <c r="B7" s="33">
        <v>5</v>
      </c>
      <c r="C7" s="41" t="s">
        <v>187</v>
      </c>
      <c r="D7" s="42"/>
    </row>
  </sheetData>
  <sheetProtection password="F7AE" sheet="1" objects="1" scenarios="1"/>
  <pageMargins left="0.70866141732283472" right="0.70866141732283472" top="0.74803149606299213" bottom="0.74803149606299213" header="0.31496062992125984" footer="0.31496062992125984"/>
  <pageSetup paperSize="9"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7"/>
  <sheetViews>
    <sheetView workbookViewId="0">
      <selection activeCell="E19" sqref="E19"/>
    </sheetView>
  </sheetViews>
  <sheetFormatPr baseColWidth="10" defaultColWidth="8.83203125" defaultRowHeight="15"/>
  <cols>
    <col min="2" max="2" width="10.6640625" customWidth="1"/>
    <col min="3" max="3" width="12.6640625" customWidth="1"/>
    <col min="4" max="4" width="30.6640625" customWidth="1"/>
    <col min="5" max="5" width="12.6640625" customWidth="1"/>
    <col min="6" max="6" width="80.6640625" customWidth="1"/>
  </cols>
  <sheetData>
    <row r="1" spans="2:6" ht="16" thickBot="1"/>
    <row r="2" spans="2:6" ht="16" thickBot="1">
      <c r="B2" s="30" t="s">
        <v>159</v>
      </c>
      <c r="C2" s="29" t="s">
        <v>1</v>
      </c>
      <c r="D2" s="29" t="s">
        <v>2</v>
      </c>
      <c r="E2" s="29" t="s">
        <v>156</v>
      </c>
      <c r="F2" s="29" t="s">
        <v>3</v>
      </c>
    </row>
    <row r="3" spans="2:6" ht="16" thickBot="1">
      <c r="B3" s="22" t="s">
        <v>107</v>
      </c>
      <c r="C3" s="4" t="s">
        <v>4</v>
      </c>
      <c r="D3" s="4" t="s">
        <v>5</v>
      </c>
      <c r="E3" s="38"/>
      <c r="F3" s="38"/>
    </row>
    <row r="4" spans="2:6" ht="16" thickBot="1">
      <c r="B4" s="22" t="s">
        <v>108</v>
      </c>
      <c r="C4" s="4" t="s">
        <v>6</v>
      </c>
      <c r="D4" s="4" t="s">
        <v>7</v>
      </c>
      <c r="E4" s="38"/>
      <c r="F4" s="38"/>
    </row>
    <row r="5" spans="2:6" ht="29" thickBot="1">
      <c r="B5" s="22" t="s">
        <v>109</v>
      </c>
      <c r="C5" s="4" t="s">
        <v>8</v>
      </c>
      <c r="D5" s="4" t="s">
        <v>9</v>
      </c>
      <c r="E5" s="38"/>
      <c r="F5" s="38"/>
    </row>
    <row r="6" spans="2:6" ht="26.25" customHeight="1" thickBot="1">
      <c r="B6" s="83" t="s">
        <v>10</v>
      </c>
      <c r="C6" s="85" t="s">
        <v>11</v>
      </c>
      <c r="D6" s="4" t="s">
        <v>12</v>
      </c>
      <c r="E6" s="38"/>
      <c r="F6" s="38"/>
    </row>
    <row r="7" spans="2:6" ht="16" thickBot="1">
      <c r="B7" s="84"/>
      <c r="C7" s="86"/>
      <c r="D7" s="4" t="s">
        <v>212</v>
      </c>
      <c r="E7" s="38"/>
      <c r="F7" s="38"/>
    </row>
    <row r="8" spans="2:6" ht="57" thickBot="1">
      <c r="B8" s="22" t="s">
        <v>13</v>
      </c>
      <c r="C8" s="4" t="s">
        <v>14</v>
      </c>
      <c r="D8" s="4" t="s">
        <v>15</v>
      </c>
      <c r="E8" s="5" t="s">
        <v>101</v>
      </c>
      <c r="F8" s="7" t="s">
        <v>101</v>
      </c>
    </row>
    <row r="9" spans="2:6" ht="16" thickBot="1">
      <c r="B9" s="22" t="s">
        <v>16</v>
      </c>
      <c r="C9" s="4" t="s">
        <v>17</v>
      </c>
      <c r="D9" s="4" t="s">
        <v>180</v>
      </c>
      <c r="E9" s="38"/>
      <c r="F9" s="38"/>
    </row>
    <row r="10" spans="2:6" ht="16" thickBot="1">
      <c r="B10" s="22" t="s">
        <v>18</v>
      </c>
      <c r="C10" s="4" t="s">
        <v>19</v>
      </c>
      <c r="D10" s="4" t="s">
        <v>179</v>
      </c>
      <c r="E10" s="38"/>
      <c r="F10" s="38"/>
    </row>
    <row r="11" spans="2:6" ht="16" thickBot="1">
      <c r="B11" s="22" t="s">
        <v>20</v>
      </c>
      <c r="C11" s="4" t="s">
        <v>21</v>
      </c>
      <c r="D11" s="4" t="s">
        <v>178</v>
      </c>
      <c r="E11" s="38"/>
      <c r="F11" s="38"/>
    </row>
    <row r="12" spans="2:6" ht="16" thickBot="1">
      <c r="B12" s="22" t="s">
        <v>110</v>
      </c>
      <c r="C12" s="4" t="s">
        <v>113</v>
      </c>
      <c r="D12" s="4" t="s">
        <v>177</v>
      </c>
      <c r="E12" s="38"/>
      <c r="F12" s="38"/>
    </row>
    <row r="13" spans="2:6" ht="29" thickBot="1">
      <c r="B13" s="22" t="s">
        <v>111</v>
      </c>
      <c r="C13" s="4" t="s">
        <v>114</v>
      </c>
      <c r="D13" s="4" t="s">
        <v>214</v>
      </c>
      <c r="E13" s="38"/>
      <c r="F13" s="38"/>
    </row>
    <row r="14" spans="2:6" ht="29" thickBot="1">
      <c r="B14" s="22" t="s">
        <v>112</v>
      </c>
      <c r="C14" s="4" t="s">
        <v>115</v>
      </c>
      <c r="D14" s="4" t="s">
        <v>213</v>
      </c>
      <c r="E14" s="38"/>
      <c r="F14" s="38"/>
    </row>
    <row r="17" spans="2:2">
      <c r="B17" s="32"/>
    </row>
  </sheetData>
  <sheetProtection password="F7AE" sheet="1" objects="1" scenarios="1"/>
  <mergeCells count="2">
    <mergeCell ref="B6:B7"/>
    <mergeCell ref="C6:C7"/>
  </mergeCells>
  <dataValidations count="1">
    <dataValidation type="decimal" allowBlank="1" showInputMessage="1" showErrorMessage="1" sqref="E9:E12" xr:uid="{00000000-0002-0000-0200-000000000000}">
      <formula1>0</formula1>
      <formula2>100</formula2>
    </dataValidation>
  </dataValidations>
  <pageMargins left="0.70866141732283472" right="0.70866141732283472" top="0.74803149606299213" bottom="0.74803149606299213" header="0.31496062992125984" footer="0.31496062992125984"/>
  <pageSetup paperSize="9" scale="88"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F15"/>
  <sheetViews>
    <sheetView workbookViewId="0">
      <selection activeCell="D4" sqref="D4"/>
    </sheetView>
  </sheetViews>
  <sheetFormatPr baseColWidth="10" defaultColWidth="8.83203125" defaultRowHeight="15"/>
  <cols>
    <col min="2" max="2" width="10.6640625" customWidth="1"/>
    <col min="3" max="3" width="30.6640625" customWidth="1"/>
    <col min="4" max="5" width="6.6640625" customWidth="1"/>
    <col min="6" max="6" width="80.6640625" customWidth="1"/>
  </cols>
  <sheetData>
    <row r="1" spans="2:6" ht="16" thickBot="1"/>
    <row r="2" spans="2:6" ht="16" thickBot="1">
      <c r="B2" s="9" t="s">
        <v>159</v>
      </c>
      <c r="C2" s="10" t="s">
        <v>22</v>
      </c>
      <c r="D2" s="96" t="s">
        <v>23</v>
      </c>
      <c r="E2" s="97"/>
      <c r="F2" s="10" t="s">
        <v>3</v>
      </c>
    </row>
    <row r="3" spans="2:6" ht="16" thickBot="1">
      <c r="B3" s="3">
        <v>1</v>
      </c>
      <c r="C3" s="4" t="s">
        <v>210</v>
      </c>
      <c r="D3" s="98"/>
      <c r="E3" s="99"/>
      <c r="F3" s="38"/>
    </row>
    <row r="4" spans="2:6" ht="16" thickBot="1">
      <c r="B4" s="59"/>
      <c r="C4" s="60" t="s">
        <v>215</v>
      </c>
      <c r="D4" s="64">
        <f>D3</f>
        <v>0</v>
      </c>
      <c r="E4" s="65">
        <f>D3</f>
        <v>0</v>
      </c>
      <c r="F4" s="61" t="s">
        <v>158</v>
      </c>
    </row>
    <row r="5" spans="2:6" ht="16" thickBot="1">
      <c r="B5" s="93"/>
      <c r="C5" s="94"/>
      <c r="D5" s="94"/>
      <c r="E5" s="94"/>
      <c r="F5" s="95"/>
    </row>
    <row r="6" spans="2:6" ht="16" thickBot="1">
      <c r="B6" s="6" t="s">
        <v>116</v>
      </c>
      <c r="C6" s="87" t="s">
        <v>117</v>
      </c>
      <c r="D6" s="88"/>
      <c r="E6" s="88"/>
      <c r="F6" s="89"/>
    </row>
    <row r="7" spans="2:6" ht="29" thickBot="1">
      <c r="B7" s="3" t="s">
        <v>118</v>
      </c>
      <c r="C7" s="4" t="s">
        <v>25</v>
      </c>
      <c r="D7" s="100"/>
      <c r="E7" s="101"/>
      <c r="F7" s="38"/>
    </row>
    <row r="8" spans="2:6" ht="16" thickBot="1">
      <c r="B8" s="3" t="s">
        <v>119</v>
      </c>
      <c r="C8" s="4" t="s">
        <v>26</v>
      </c>
      <c r="D8" s="100"/>
      <c r="E8" s="101"/>
      <c r="F8" s="38"/>
    </row>
    <row r="9" spans="2:6" ht="29" thickBot="1">
      <c r="B9" s="3" t="s">
        <v>120</v>
      </c>
      <c r="C9" s="4" t="s">
        <v>27</v>
      </c>
      <c r="D9" s="100"/>
      <c r="E9" s="101"/>
      <c r="F9" s="38"/>
    </row>
    <row r="10" spans="2:6" ht="29" thickBot="1">
      <c r="B10" s="3" t="s">
        <v>121</v>
      </c>
      <c r="C10" s="4" t="s">
        <v>122</v>
      </c>
      <c r="D10" s="100"/>
      <c r="E10" s="101"/>
      <c r="F10" s="38"/>
    </row>
    <row r="11" spans="2:6" ht="29" thickBot="1">
      <c r="B11" s="3" t="s">
        <v>123</v>
      </c>
      <c r="C11" s="4" t="s">
        <v>124</v>
      </c>
      <c r="D11" s="100"/>
      <c r="E11" s="101"/>
      <c r="F11" s="38"/>
    </row>
    <row r="12" spans="2:6" ht="29" thickBot="1">
      <c r="B12" s="3" t="s">
        <v>125</v>
      </c>
      <c r="C12" s="4" t="s">
        <v>28</v>
      </c>
      <c r="D12" s="100"/>
      <c r="E12" s="101"/>
      <c r="F12" s="38"/>
    </row>
    <row r="13" spans="2:6" ht="16" thickBot="1">
      <c r="B13" s="90" t="s">
        <v>116</v>
      </c>
      <c r="C13" s="7" t="s">
        <v>29</v>
      </c>
      <c r="D13" s="102">
        <f>SUM(D7:D12)</f>
        <v>0</v>
      </c>
      <c r="E13" s="103"/>
      <c r="F13" s="4" t="s">
        <v>181</v>
      </c>
    </row>
    <row r="14" spans="2:6" ht="16" thickBot="1">
      <c r="B14" s="91"/>
      <c r="C14" s="12" t="s">
        <v>126</v>
      </c>
      <c r="D14" s="104">
        <f>D13*100/120</f>
        <v>0</v>
      </c>
      <c r="E14" s="105"/>
      <c r="F14" s="8" t="s">
        <v>157</v>
      </c>
    </row>
    <row r="15" spans="2:6" ht="16" thickBot="1">
      <c r="B15" s="92"/>
      <c r="C15" s="7" t="s">
        <v>30</v>
      </c>
      <c r="D15" s="57">
        <f>D14</f>
        <v>0</v>
      </c>
      <c r="E15" s="58">
        <f>D14</f>
        <v>0</v>
      </c>
      <c r="F15" s="4" t="s">
        <v>158</v>
      </c>
    </row>
  </sheetData>
  <sheetProtection algorithmName="SHA-512" hashValue="eQiH9b+dRQQktbNt/zbPwhmS6DKhiBt1NAKgoJzkes4Dg2eBKVbw1AkwGo4DEJlizDFxoWm2Xw0LXvC75WS1EA==" saltValue="w/qx+RLuz0hE71dwjHLF4A==" spinCount="100000" sheet="1" objects="1" scenarios="1"/>
  <dataConsolidate/>
  <mergeCells count="13">
    <mergeCell ref="C6:F6"/>
    <mergeCell ref="B13:B15"/>
    <mergeCell ref="B5:F5"/>
    <mergeCell ref="D2:E2"/>
    <mergeCell ref="D3:E3"/>
    <mergeCell ref="D7:E7"/>
    <mergeCell ref="D8:E8"/>
    <mergeCell ref="D9:E9"/>
    <mergeCell ref="D10:E10"/>
    <mergeCell ref="D11:E11"/>
    <mergeCell ref="D12:E12"/>
    <mergeCell ref="D13:E13"/>
    <mergeCell ref="D14:E14"/>
  </mergeCells>
  <conditionalFormatting sqref="D15:E15">
    <cfRule type="cellIs" dxfId="260" priority="29" operator="between">
      <formula>80.0000000001</formula>
      <formula>100</formula>
    </cfRule>
    <cfRule type="cellIs" dxfId="259" priority="32" operator="between">
      <formula>40.0000000001</formula>
      <formula>60</formula>
    </cfRule>
    <cfRule type="cellIs" dxfId="258" priority="34" operator="between">
      <formula>0</formula>
      <formula>20</formula>
    </cfRule>
  </conditionalFormatting>
  <conditionalFormatting sqref="D15">
    <cfRule type="cellIs" dxfId="257" priority="31" operator="between">
      <formula>60.0000000001</formula>
      <formula>80</formula>
    </cfRule>
    <cfRule type="cellIs" dxfId="256" priority="33" operator="between">
      <formula>20.0000000001</formula>
      <formula>40</formula>
    </cfRule>
  </conditionalFormatting>
  <conditionalFormatting sqref="E15">
    <cfRule type="cellIs" dxfId="255" priority="28" operator="between">
      <formula>60.0000000001</formula>
      <formula>80</formula>
    </cfRule>
    <cfRule type="cellIs" dxfId="254" priority="30" operator="between">
      <formula>20.0000000001</formula>
      <formula>40</formula>
    </cfRule>
  </conditionalFormatting>
  <conditionalFormatting sqref="D4">
    <cfRule type="cellIs" dxfId="253" priority="6" operator="between">
      <formula>99</formula>
      <formula>100</formula>
    </cfRule>
    <cfRule type="cellIs" dxfId="252" priority="7" operator="between">
      <formula>90</formula>
      <formula>98</formula>
    </cfRule>
    <cfRule type="cellIs" dxfId="251" priority="8" operator="between">
      <formula>70</formula>
      <formula>89</formula>
    </cfRule>
    <cfRule type="cellIs" dxfId="250" priority="9" operator="between">
      <formula>50</formula>
      <formula>69</formula>
    </cfRule>
    <cfRule type="cellIs" dxfId="249" priority="10" operator="between">
      <formula>0</formula>
      <formula>49</formula>
    </cfRule>
  </conditionalFormatting>
  <conditionalFormatting sqref="E4">
    <cfRule type="cellIs" dxfId="248" priority="1" operator="between">
      <formula>99</formula>
      <formula>100</formula>
    </cfRule>
    <cfRule type="cellIs" dxfId="247" priority="2" operator="between">
      <formula>90</formula>
      <formula>98</formula>
    </cfRule>
    <cfRule type="cellIs" dxfId="246" priority="3" operator="between">
      <formula>70</formula>
      <formula>89</formula>
    </cfRule>
    <cfRule type="cellIs" dxfId="245" priority="4" operator="between">
      <formula>50</formula>
      <formula>69</formula>
    </cfRule>
    <cfRule type="cellIs" dxfId="244" priority="5" operator="between">
      <formula>0</formula>
      <formula>49</formula>
    </cfRule>
  </conditionalFormatting>
  <dataValidations count="3">
    <dataValidation type="list" operator="equal" allowBlank="1" showInputMessage="1" showErrorMessage="1" sqref="D7" xr:uid="{00000000-0002-0000-0300-000000000000}">
      <formula1>"0,5,10,15,20"</formula1>
    </dataValidation>
    <dataValidation type="list" allowBlank="1" showInputMessage="1" showErrorMessage="1" sqref="D8:D12" xr:uid="{00000000-0002-0000-0300-000001000000}">
      <formula1>"0,5,10,15,20"</formula1>
    </dataValidation>
    <dataValidation type="whole" allowBlank="1" showInputMessage="1" showErrorMessage="1" error="Please enter a whole number between 0 and 100." sqref="D3:E4" xr:uid="{00000000-0002-0000-0300-000002000000}">
      <formula1>0</formula1>
      <formula2>100</formula2>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15"/>
  <sheetViews>
    <sheetView zoomScaleNormal="100" workbookViewId="0">
      <selection activeCell="D8" sqref="D8:E11"/>
    </sheetView>
  </sheetViews>
  <sheetFormatPr baseColWidth="10" defaultColWidth="8.83203125" defaultRowHeight="15"/>
  <cols>
    <col min="2" max="2" width="10.6640625" customWidth="1"/>
    <col min="3" max="3" width="30.6640625" customWidth="1"/>
    <col min="4" max="5" width="6.6640625" customWidth="1"/>
    <col min="6" max="6" width="80.6640625" customWidth="1"/>
  </cols>
  <sheetData>
    <row r="1" spans="2:6" ht="16" thickBot="1"/>
    <row r="2" spans="2:6" ht="16" thickBot="1">
      <c r="B2" s="9" t="s">
        <v>159</v>
      </c>
      <c r="C2" s="10" t="s">
        <v>22</v>
      </c>
      <c r="D2" s="96" t="s">
        <v>23</v>
      </c>
      <c r="E2" s="97"/>
      <c r="F2" s="10" t="s">
        <v>3</v>
      </c>
    </row>
    <row r="3" spans="2:6" ht="16" thickBot="1">
      <c r="B3" s="3">
        <v>2</v>
      </c>
      <c r="C3" s="4" t="s">
        <v>230</v>
      </c>
      <c r="D3" s="98"/>
      <c r="E3" s="99"/>
      <c r="F3" s="38"/>
    </row>
    <row r="4" spans="2:6" ht="16" thickBot="1">
      <c r="B4" s="59"/>
      <c r="C4" s="60" t="s">
        <v>215</v>
      </c>
      <c r="D4" s="64">
        <f>D3</f>
        <v>0</v>
      </c>
      <c r="E4" s="65">
        <f>D3</f>
        <v>0</v>
      </c>
      <c r="F4" s="61" t="s">
        <v>158</v>
      </c>
    </row>
    <row r="5" spans="2:6" ht="16" thickBot="1">
      <c r="B5" s="93"/>
      <c r="C5" s="94"/>
      <c r="D5" s="94"/>
      <c r="E5" s="94"/>
      <c r="F5" s="95"/>
    </row>
    <row r="6" spans="2:6" ht="16" thickBot="1">
      <c r="B6" s="6" t="s">
        <v>127</v>
      </c>
      <c r="C6" s="87" t="s">
        <v>231</v>
      </c>
      <c r="D6" s="88"/>
      <c r="E6" s="88"/>
      <c r="F6" s="89"/>
    </row>
    <row r="7" spans="2:6" ht="43" thickBot="1">
      <c r="B7" s="3" t="s">
        <v>128</v>
      </c>
      <c r="C7" s="4" t="s">
        <v>129</v>
      </c>
      <c r="D7" s="106"/>
      <c r="E7" s="107"/>
      <c r="F7" s="53"/>
    </row>
    <row r="8" spans="2:6" ht="29" thickBot="1">
      <c r="B8" s="3" t="s">
        <v>130</v>
      </c>
      <c r="C8" s="4" t="s">
        <v>218</v>
      </c>
      <c r="D8" s="100"/>
      <c r="E8" s="101"/>
      <c r="F8" s="38"/>
    </row>
    <row r="9" spans="2:6" ht="29" thickBot="1">
      <c r="B9" s="3" t="s">
        <v>131</v>
      </c>
      <c r="C9" s="4" t="s">
        <v>132</v>
      </c>
      <c r="D9" s="100"/>
      <c r="E9" s="101"/>
      <c r="F9" s="38"/>
    </row>
    <row r="10" spans="2:6" ht="43" thickBot="1">
      <c r="B10" s="3" t="s">
        <v>133</v>
      </c>
      <c r="C10" s="4" t="s">
        <v>134</v>
      </c>
      <c r="D10" s="100"/>
      <c r="E10" s="101"/>
      <c r="F10" s="38"/>
    </row>
    <row r="11" spans="2:6" ht="43" thickBot="1">
      <c r="B11" s="3" t="s">
        <v>135</v>
      </c>
      <c r="C11" s="4" t="s">
        <v>136</v>
      </c>
      <c r="D11" s="100"/>
      <c r="E11" s="101"/>
      <c r="F11" s="38"/>
    </row>
    <row r="12" spans="2:6" ht="16" thickBot="1">
      <c r="B12" s="11" t="s">
        <v>137</v>
      </c>
      <c r="C12" s="4" t="s">
        <v>31</v>
      </c>
      <c r="D12" s="100"/>
      <c r="E12" s="101"/>
      <c r="F12" s="38"/>
    </row>
    <row r="13" spans="2:6" ht="16" thickBot="1">
      <c r="B13" s="90" t="s">
        <v>127</v>
      </c>
      <c r="C13" s="7" t="s">
        <v>29</v>
      </c>
      <c r="D13" s="102">
        <f>SUM(D7:D12)</f>
        <v>0</v>
      </c>
      <c r="E13" s="103"/>
      <c r="F13" s="4" t="s">
        <v>181</v>
      </c>
    </row>
    <row r="14" spans="2:6" ht="16" thickBot="1">
      <c r="B14" s="91"/>
      <c r="C14" s="7" t="s">
        <v>126</v>
      </c>
      <c r="D14" s="108">
        <f>IF(OR(D10="na",D10="n/a"),D13,D13*100/120)</f>
        <v>0</v>
      </c>
      <c r="E14" s="109"/>
      <c r="F14" s="8" t="s">
        <v>157</v>
      </c>
    </row>
    <row r="15" spans="2:6" ht="16" thickBot="1">
      <c r="B15" s="92"/>
      <c r="C15" s="7" t="s">
        <v>30</v>
      </c>
      <c r="D15" s="35">
        <f>D14</f>
        <v>0</v>
      </c>
      <c r="E15" s="36">
        <f>D14</f>
        <v>0</v>
      </c>
      <c r="F15" s="4" t="s">
        <v>158</v>
      </c>
    </row>
  </sheetData>
  <sheetProtection algorithmName="SHA-512" hashValue="PmzukkJzDNXTYw1+E5/qhTNOSnqYmr3EbXH4vkNJ3CoqcPPHh/lzwK6LoWKX6qsLjFfT26r/mgvtQ65E/WHKUg==" saltValue="rg3mwNDiccNxEgcIiQfzMg==" spinCount="100000" sheet="1" objects="1" scenarios="1"/>
  <mergeCells count="13">
    <mergeCell ref="C6:F6"/>
    <mergeCell ref="B13:B15"/>
    <mergeCell ref="B5:F5"/>
    <mergeCell ref="D2:E2"/>
    <mergeCell ref="D3:E3"/>
    <mergeCell ref="D7:E7"/>
    <mergeCell ref="D8:E8"/>
    <mergeCell ref="D9:E9"/>
    <mergeCell ref="D10:E10"/>
    <mergeCell ref="D11:E11"/>
    <mergeCell ref="D12:E12"/>
    <mergeCell ref="D13:E13"/>
    <mergeCell ref="D14:E14"/>
  </mergeCells>
  <conditionalFormatting sqref="D15:E15">
    <cfRule type="cellIs" dxfId="243" priority="22" operator="between">
      <formula>80.0000000001</formula>
      <formula>100</formula>
    </cfRule>
    <cfRule type="cellIs" dxfId="242" priority="25" operator="between">
      <formula>40.0000000001</formula>
      <formula>60</formula>
    </cfRule>
    <cfRule type="cellIs" dxfId="241" priority="27" operator="between">
      <formula>0</formula>
      <formula>20</formula>
    </cfRule>
  </conditionalFormatting>
  <conditionalFormatting sqref="D15">
    <cfRule type="cellIs" dxfId="240" priority="24" operator="between">
      <formula>60.0000000001</formula>
      <formula>80</formula>
    </cfRule>
    <cfRule type="cellIs" dxfId="239" priority="26" operator="between">
      <formula>20.0000000001</formula>
      <formula>40</formula>
    </cfRule>
  </conditionalFormatting>
  <conditionalFormatting sqref="E15">
    <cfRule type="cellIs" dxfId="238" priority="21" operator="between">
      <formula>60.0000000001</formula>
      <formula>80</formula>
    </cfRule>
    <cfRule type="cellIs" dxfId="237" priority="23" operator="between">
      <formula>20.0000000001</formula>
      <formula>40</formula>
    </cfRule>
  </conditionalFormatting>
  <conditionalFormatting sqref="D4">
    <cfRule type="cellIs" dxfId="236" priority="6" operator="between">
      <formula>95</formula>
      <formula>100</formula>
    </cfRule>
    <cfRule type="cellIs" dxfId="235" priority="8" operator="between">
      <formula>75</formula>
      <formula>94</formula>
    </cfRule>
    <cfRule type="cellIs" dxfId="234" priority="9" operator="between">
      <formula>50</formula>
      <formula>74</formula>
    </cfRule>
    <cfRule type="cellIs" dxfId="233" priority="10" operator="between">
      <formula>25</formula>
      <formula>49</formula>
    </cfRule>
    <cfRule type="cellIs" dxfId="232" priority="11" operator="between">
      <formula>0</formula>
      <formula>24</formula>
    </cfRule>
  </conditionalFormatting>
  <conditionalFormatting sqref="D4">
    <cfRule type="cellIs" dxfId="231" priority="7" operator="between">
      <formula>95</formula>
      <formula>100</formula>
    </cfRule>
  </conditionalFormatting>
  <conditionalFormatting sqref="E4">
    <cfRule type="cellIs" dxfId="230" priority="1" operator="between">
      <formula>95</formula>
      <formula>100</formula>
    </cfRule>
    <cfRule type="cellIs" dxfId="229" priority="3" operator="between">
      <formula>50</formula>
      <formula>74</formula>
    </cfRule>
    <cfRule type="cellIs" dxfId="228" priority="4" operator="between">
      <formula>25</formula>
      <formula>49</formula>
    </cfRule>
    <cfRule type="cellIs" dxfId="227" priority="5" operator="between">
      <formula>0</formula>
      <formula>24</formula>
    </cfRule>
  </conditionalFormatting>
  <conditionalFormatting sqref="E4">
    <cfRule type="cellIs" dxfId="226" priority="2" operator="between">
      <formula>75</formula>
      <formula>94</formula>
    </cfRule>
  </conditionalFormatting>
  <dataValidations count="3">
    <dataValidation type="list" allowBlank="1" showInputMessage="1" showErrorMessage="1" sqref="D7:D9 D11:D12" xr:uid="{00000000-0002-0000-0400-000000000000}">
      <formula1>"0,5,10,15,20"</formula1>
    </dataValidation>
    <dataValidation type="list" allowBlank="1" showInputMessage="1" showErrorMessage="1" sqref="D10:E10" xr:uid="{00000000-0002-0000-0400-000001000000}">
      <formula1>"0,5,10,15,20,N/A,n/a,NA,na,Na"</formula1>
    </dataValidation>
    <dataValidation type="whole" allowBlank="1" showInputMessage="1" showErrorMessage="1" error="Please enter a whole number between 0 and 100." sqref="D3:E4" xr:uid="{00000000-0002-0000-0400-000002000000}">
      <formula1>0</formula1>
      <formula2>100</formula2>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15"/>
  <sheetViews>
    <sheetView workbookViewId="0">
      <selection activeCell="D7" sqref="D7:E11"/>
    </sheetView>
  </sheetViews>
  <sheetFormatPr baseColWidth="10" defaultColWidth="8.83203125" defaultRowHeight="15"/>
  <cols>
    <col min="2" max="2" width="10.6640625" customWidth="1"/>
    <col min="3" max="3" width="30.6640625" customWidth="1"/>
    <col min="4" max="5" width="6.6640625" customWidth="1"/>
    <col min="6" max="6" width="80.6640625" customWidth="1"/>
  </cols>
  <sheetData>
    <row r="1" spans="2:9" ht="16" thickBot="1"/>
    <row r="2" spans="2:9" ht="16" thickBot="1">
      <c r="B2" s="9" t="s">
        <v>159</v>
      </c>
      <c r="C2" s="10" t="s">
        <v>22</v>
      </c>
      <c r="D2" s="96" t="s">
        <v>23</v>
      </c>
      <c r="E2" s="97"/>
      <c r="F2" s="10" t="s">
        <v>3</v>
      </c>
    </row>
    <row r="3" spans="2:9" ht="16" thickBot="1">
      <c r="B3" s="3">
        <v>3</v>
      </c>
      <c r="C3" s="4" t="s">
        <v>211</v>
      </c>
      <c r="D3" s="98"/>
      <c r="E3" s="99"/>
      <c r="F3" s="38"/>
      <c r="I3" s="56"/>
    </row>
    <row r="4" spans="2:9" ht="16" thickBot="1">
      <c r="B4" s="59"/>
      <c r="C4" s="60" t="s">
        <v>215</v>
      </c>
      <c r="D4" s="64">
        <f>D3</f>
        <v>0</v>
      </c>
      <c r="E4" s="65">
        <f>D3</f>
        <v>0</v>
      </c>
      <c r="F4" s="61" t="s">
        <v>158</v>
      </c>
    </row>
    <row r="5" spans="2:9" ht="16" thickBot="1">
      <c r="B5" s="93"/>
      <c r="C5" s="94"/>
      <c r="D5" s="94"/>
      <c r="E5" s="94"/>
      <c r="F5" s="95"/>
    </row>
    <row r="6" spans="2:9" ht="16" thickBot="1">
      <c r="B6" s="6" t="s">
        <v>33</v>
      </c>
      <c r="C6" s="87" t="s">
        <v>232</v>
      </c>
      <c r="D6" s="88"/>
      <c r="E6" s="88"/>
      <c r="F6" s="89"/>
    </row>
    <row r="7" spans="2:9" ht="16" thickBot="1">
      <c r="B7" s="13" t="s">
        <v>138</v>
      </c>
      <c r="C7" s="8" t="s">
        <v>34</v>
      </c>
      <c r="D7" s="100"/>
      <c r="E7" s="101"/>
      <c r="F7" s="54"/>
    </row>
    <row r="8" spans="2:9" ht="29" thickBot="1">
      <c r="B8" s="14" t="s">
        <v>139</v>
      </c>
      <c r="C8" s="4" t="s">
        <v>219</v>
      </c>
      <c r="D8" s="100"/>
      <c r="E8" s="101"/>
      <c r="F8" s="38"/>
    </row>
    <row r="9" spans="2:9" ht="29" thickBot="1">
      <c r="B9" s="3" t="s">
        <v>140</v>
      </c>
      <c r="C9" s="4" t="s">
        <v>35</v>
      </c>
      <c r="D9" s="100"/>
      <c r="E9" s="101"/>
      <c r="F9" s="38"/>
    </row>
    <row r="10" spans="2:9" ht="29" thickBot="1">
      <c r="B10" s="3" t="s">
        <v>141</v>
      </c>
      <c r="C10" s="4" t="s">
        <v>220</v>
      </c>
      <c r="D10" s="100"/>
      <c r="E10" s="101"/>
      <c r="F10" s="38"/>
    </row>
    <row r="11" spans="2:9" ht="16" thickBot="1">
      <c r="B11" s="3" t="s">
        <v>142</v>
      </c>
      <c r="C11" s="4" t="s">
        <v>143</v>
      </c>
      <c r="D11" s="100"/>
      <c r="E11" s="101"/>
      <c r="F11" s="38"/>
    </row>
    <row r="12" spans="2:9" ht="16" thickBot="1">
      <c r="B12" s="3" t="s">
        <v>144</v>
      </c>
      <c r="C12" s="4" t="s">
        <v>221</v>
      </c>
      <c r="D12" s="100"/>
      <c r="E12" s="101"/>
      <c r="F12" s="38"/>
    </row>
    <row r="13" spans="2:9" ht="16" thickBot="1">
      <c r="B13" s="90" t="s">
        <v>33</v>
      </c>
      <c r="C13" s="7" t="s">
        <v>29</v>
      </c>
      <c r="D13" s="102">
        <f>SUM(D7:D12)</f>
        <v>0</v>
      </c>
      <c r="E13" s="103"/>
      <c r="F13" s="4" t="s">
        <v>181</v>
      </c>
    </row>
    <row r="14" spans="2:9" ht="16" thickBot="1">
      <c r="B14" s="91"/>
      <c r="C14" s="7" t="s">
        <v>126</v>
      </c>
      <c r="D14" s="108">
        <f>D13*100/120</f>
        <v>0</v>
      </c>
      <c r="E14" s="109"/>
      <c r="F14" s="8" t="s">
        <v>157</v>
      </c>
    </row>
    <row r="15" spans="2:9" ht="16" thickBot="1">
      <c r="B15" s="92"/>
      <c r="C15" s="7" t="s">
        <v>30</v>
      </c>
      <c r="D15" s="35">
        <f>D14</f>
        <v>0</v>
      </c>
      <c r="E15" s="36">
        <f>D14</f>
        <v>0</v>
      </c>
      <c r="F15" s="4" t="s">
        <v>158</v>
      </c>
    </row>
  </sheetData>
  <sheetProtection algorithmName="SHA-512" hashValue="rpv06Z9MYHUUdnwm6E8zwi+1VMbjZSgJ5CRdDrf0lWU9gBhW9efW6XcGa8Hgnb4+PYCqqc5+hUV1V3q55S3Tdw==" saltValue="6FUhj8LNA7fcfGJLt2hayg==" spinCount="100000" sheet="1" objects="1" scenarios="1"/>
  <mergeCells count="13">
    <mergeCell ref="C6:F6"/>
    <mergeCell ref="B13:B15"/>
    <mergeCell ref="B5:F5"/>
    <mergeCell ref="D2:E2"/>
    <mergeCell ref="D7:E7"/>
    <mergeCell ref="D8:E8"/>
    <mergeCell ref="D9:E9"/>
    <mergeCell ref="D10:E10"/>
    <mergeCell ref="D11:E11"/>
    <mergeCell ref="D12:E12"/>
    <mergeCell ref="D13:E13"/>
    <mergeCell ref="D14:E14"/>
    <mergeCell ref="D3:E3"/>
  </mergeCells>
  <conditionalFormatting sqref="D15:E15">
    <cfRule type="cellIs" dxfId="225" priority="22" operator="between">
      <formula>80.0000000001</formula>
      <formula>100</formula>
    </cfRule>
    <cfRule type="cellIs" dxfId="224" priority="23" operator="between">
      <formula>40.0000000001</formula>
      <formula>60</formula>
    </cfRule>
    <cfRule type="cellIs" dxfId="223" priority="24" operator="between">
      <formula>0</formula>
      <formula>20</formula>
    </cfRule>
  </conditionalFormatting>
  <conditionalFormatting sqref="D15">
    <cfRule type="cellIs" dxfId="222" priority="19" operator="between">
      <formula>60.0000000001</formula>
      <formula>80</formula>
    </cfRule>
    <cfRule type="cellIs" dxfId="221" priority="21" operator="between">
      <formula>20.0000000001</formula>
      <formula>40</formula>
    </cfRule>
  </conditionalFormatting>
  <conditionalFormatting sqref="E15">
    <cfRule type="cellIs" dxfId="220" priority="18" operator="between">
      <formula>60.0000000001</formula>
      <formula>80</formula>
    </cfRule>
    <cfRule type="cellIs" dxfId="219" priority="20" operator="between">
      <formula>20.0000000001</formula>
      <formula>40</formula>
    </cfRule>
  </conditionalFormatting>
  <conditionalFormatting sqref="E4">
    <cfRule type="cellIs" dxfId="218" priority="6" operator="between">
      <formula>50</formula>
      <formula>100</formula>
    </cfRule>
    <cfRule type="cellIs" dxfId="217" priority="7" operator="between">
      <formula>30</formula>
      <formula>49</formula>
    </cfRule>
    <cfRule type="cellIs" dxfId="216" priority="8" operator="between">
      <formula>20</formula>
      <formula>29</formula>
    </cfRule>
    <cfRule type="cellIs" dxfId="215" priority="9" operator="between">
      <formula>10</formula>
      <formula>19</formula>
    </cfRule>
    <cfRule type="cellIs" dxfId="214" priority="10" operator="between">
      <formula>0</formula>
      <formula>9</formula>
    </cfRule>
  </conditionalFormatting>
  <conditionalFormatting sqref="D4">
    <cfRule type="cellIs" dxfId="213" priority="1" operator="between">
      <formula>50</formula>
      <formula>100</formula>
    </cfRule>
    <cfRule type="cellIs" dxfId="212" priority="2" operator="between">
      <formula>30</formula>
      <formula>39</formula>
    </cfRule>
    <cfRule type="cellIs" dxfId="211" priority="3" operator="between">
      <formula>20</formula>
      <formula>29</formula>
    </cfRule>
    <cfRule type="cellIs" dxfId="210" priority="4" operator="between">
      <formula>10</formula>
      <formula>19</formula>
    </cfRule>
    <cfRule type="cellIs" dxfId="209" priority="5" operator="between">
      <formula>0</formula>
      <formula>9</formula>
    </cfRule>
  </conditionalFormatting>
  <dataValidations count="3">
    <dataValidation type="list" allowBlank="1" showInputMessage="1" showErrorMessage="1" sqref="D7:D12" xr:uid="{00000000-0002-0000-0500-000000000000}">
      <formula1>"0,5,10,15,20"</formula1>
    </dataValidation>
    <dataValidation type="whole" allowBlank="1" showInputMessage="1" showErrorMessage="1" error="Please enter a whole number between 0 and 100." sqref="D3:E4" xr:uid="{00000000-0002-0000-0500-000001000000}">
      <formula1>0</formula1>
      <formula2>100</formula2>
    </dataValidation>
    <dataValidation type="whole" allowBlank="1" showInputMessage="1" showErrorMessage="1" sqref="N11" xr:uid="{00000000-0002-0000-0500-000002000000}">
      <formula1>0</formula1>
      <formula2>100</formula2>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F12"/>
  <sheetViews>
    <sheetView workbookViewId="0">
      <selection activeCell="D4" sqref="D4:E9"/>
    </sheetView>
  </sheetViews>
  <sheetFormatPr baseColWidth="10" defaultColWidth="8.83203125" defaultRowHeight="15"/>
  <cols>
    <col min="2" max="2" width="10.6640625" customWidth="1"/>
    <col min="3" max="3" width="30.6640625" customWidth="1"/>
    <col min="4" max="5" width="6.6640625" customWidth="1"/>
    <col min="6" max="6" width="80.6640625" customWidth="1"/>
  </cols>
  <sheetData>
    <row r="1" spans="2:6" ht="16" thickBot="1"/>
    <row r="2" spans="2:6" ht="16" thickBot="1">
      <c r="B2" s="9" t="s">
        <v>159</v>
      </c>
      <c r="C2" s="10" t="s">
        <v>22</v>
      </c>
      <c r="D2" s="96" t="s">
        <v>23</v>
      </c>
      <c r="E2" s="97"/>
      <c r="F2" s="10" t="s">
        <v>3</v>
      </c>
    </row>
    <row r="3" spans="2:6" ht="16" thickBot="1">
      <c r="B3" s="6" t="s">
        <v>36</v>
      </c>
      <c r="C3" s="87" t="s">
        <v>37</v>
      </c>
      <c r="D3" s="88"/>
      <c r="E3" s="88"/>
      <c r="F3" s="89"/>
    </row>
    <row r="4" spans="2:6" ht="16" thickBot="1">
      <c r="B4" s="3" t="s">
        <v>38</v>
      </c>
      <c r="C4" s="4" t="s">
        <v>39</v>
      </c>
      <c r="D4" s="100"/>
      <c r="E4" s="101"/>
      <c r="F4" s="38"/>
    </row>
    <row r="5" spans="2:6" ht="16" thickBot="1">
      <c r="B5" s="3" t="s">
        <v>40</v>
      </c>
      <c r="C5" s="4" t="s">
        <v>41</v>
      </c>
      <c r="D5" s="100"/>
      <c r="E5" s="101"/>
      <c r="F5" s="38"/>
    </row>
    <row r="6" spans="2:6" ht="16" thickBot="1">
      <c r="B6" s="3" t="s">
        <v>42</v>
      </c>
      <c r="C6" s="4" t="s">
        <v>43</v>
      </c>
      <c r="D6" s="100"/>
      <c r="E6" s="101"/>
      <c r="F6" s="38"/>
    </row>
    <row r="7" spans="2:6" ht="16" thickBot="1">
      <c r="B7" s="3" t="s">
        <v>44</v>
      </c>
      <c r="C7" s="4" t="s">
        <v>45</v>
      </c>
      <c r="D7" s="100"/>
      <c r="E7" s="101"/>
      <c r="F7" s="38"/>
    </row>
    <row r="8" spans="2:6" ht="16" thickBot="1">
      <c r="B8" s="3" t="s">
        <v>46</v>
      </c>
      <c r="C8" s="4" t="s">
        <v>47</v>
      </c>
      <c r="D8" s="100"/>
      <c r="E8" s="101"/>
      <c r="F8" s="38"/>
    </row>
    <row r="9" spans="2:6" ht="29" thickBot="1">
      <c r="B9" s="3" t="s">
        <v>145</v>
      </c>
      <c r="C9" s="4" t="s">
        <v>146</v>
      </c>
      <c r="D9" s="100"/>
      <c r="E9" s="101"/>
      <c r="F9" s="38"/>
    </row>
    <row r="10" spans="2:6" ht="16" thickBot="1">
      <c r="B10" s="90" t="s">
        <v>36</v>
      </c>
      <c r="C10" s="7" t="s">
        <v>29</v>
      </c>
      <c r="D10" s="102">
        <f>SUM(D4:D9)</f>
        <v>0</v>
      </c>
      <c r="E10" s="103"/>
      <c r="F10" s="4" t="s">
        <v>181</v>
      </c>
    </row>
    <row r="11" spans="2:6" ht="16" thickBot="1">
      <c r="B11" s="91"/>
      <c r="C11" s="7" t="s">
        <v>147</v>
      </c>
      <c r="D11" s="108">
        <f>D10*100/120</f>
        <v>0</v>
      </c>
      <c r="E11" s="109"/>
      <c r="F11" s="8" t="s">
        <v>157</v>
      </c>
    </row>
    <row r="12" spans="2:6" ht="16" thickBot="1">
      <c r="B12" s="92"/>
      <c r="C12" s="7" t="s">
        <v>30</v>
      </c>
      <c r="D12" s="35">
        <f>D11</f>
        <v>0</v>
      </c>
      <c r="E12" s="36">
        <f>D11</f>
        <v>0</v>
      </c>
      <c r="F12" s="4" t="s">
        <v>158</v>
      </c>
    </row>
  </sheetData>
  <sheetProtection password="F7AE" sheet="1" objects="1" scenarios="1"/>
  <mergeCells count="11">
    <mergeCell ref="D2:E2"/>
    <mergeCell ref="C3:F3"/>
    <mergeCell ref="B10:B12"/>
    <mergeCell ref="D11:E11"/>
    <mergeCell ref="D10:E10"/>
    <mergeCell ref="D9:E9"/>
    <mergeCell ref="D8:E8"/>
    <mergeCell ref="D7:E7"/>
    <mergeCell ref="D6:E6"/>
    <mergeCell ref="D5:E5"/>
    <mergeCell ref="D4:E4"/>
  </mergeCells>
  <conditionalFormatting sqref="D12:E12">
    <cfRule type="cellIs" dxfId="208" priority="5" operator="between">
      <formula>80.0000000001</formula>
      <formula>100</formula>
    </cfRule>
    <cfRule type="cellIs" dxfId="207" priority="6" operator="between">
      <formula>40.0000000001</formula>
      <formula>60</formula>
    </cfRule>
    <cfRule type="cellIs" dxfId="206" priority="7" operator="between">
      <formula>0</formula>
      <formula>20</formula>
    </cfRule>
  </conditionalFormatting>
  <conditionalFormatting sqref="D12">
    <cfRule type="cellIs" dxfId="205" priority="2" operator="between">
      <formula>60.0000000001</formula>
      <formula>80</formula>
    </cfRule>
    <cfRule type="cellIs" dxfId="204" priority="4" operator="between">
      <formula>20.0000000001</formula>
      <formula>40</formula>
    </cfRule>
  </conditionalFormatting>
  <conditionalFormatting sqref="E12">
    <cfRule type="cellIs" dxfId="203" priority="1" operator="between">
      <formula>60.0000000001</formula>
      <formula>80</formula>
    </cfRule>
    <cfRule type="cellIs" dxfId="202" priority="3" operator="between">
      <formula>20.0000000001</formula>
      <formula>40</formula>
    </cfRule>
  </conditionalFormatting>
  <dataValidations count="1">
    <dataValidation type="list" allowBlank="1" showInputMessage="1" showErrorMessage="1" sqref="D4:D9" xr:uid="{00000000-0002-0000-0600-000000000000}">
      <formula1>"0,5,10,15,20"</formula1>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10"/>
  <sheetViews>
    <sheetView zoomScaleNormal="100" workbookViewId="0">
      <selection activeCell="D4" sqref="D4:E8"/>
    </sheetView>
  </sheetViews>
  <sheetFormatPr baseColWidth="10" defaultColWidth="8.83203125" defaultRowHeight="15"/>
  <cols>
    <col min="2" max="2" width="10.6640625" customWidth="1"/>
    <col min="3" max="3" width="30.6640625" customWidth="1"/>
    <col min="4" max="5" width="6.6640625" customWidth="1"/>
    <col min="6" max="6" width="80.6640625" customWidth="1"/>
  </cols>
  <sheetData>
    <row r="1" spans="2:6" ht="16" thickBot="1"/>
    <row r="2" spans="2:6" ht="16" thickBot="1">
      <c r="B2" s="19" t="s">
        <v>159</v>
      </c>
      <c r="C2" s="20" t="s">
        <v>22</v>
      </c>
      <c r="D2" s="110" t="s">
        <v>23</v>
      </c>
      <c r="E2" s="111"/>
      <c r="F2" s="20" t="s">
        <v>3</v>
      </c>
    </row>
    <row r="3" spans="2:6" ht="16" thickBot="1">
      <c r="B3" s="6" t="s">
        <v>48</v>
      </c>
      <c r="C3" s="87" t="s">
        <v>49</v>
      </c>
      <c r="D3" s="88"/>
      <c r="E3" s="88"/>
      <c r="F3" s="89"/>
    </row>
    <row r="4" spans="2:6" ht="16" thickBot="1">
      <c r="B4" s="3" t="s">
        <v>50</v>
      </c>
      <c r="C4" s="4" t="s">
        <v>51</v>
      </c>
      <c r="D4" s="100"/>
      <c r="E4" s="101"/>
      <c r="F4" s="38"/>
    </row>
    <row r="5" spans="2:6" ht="16" thickBot="1">
      <c r="B5" s="3" t="s">
        <v>52</v>
      </c>
      <c r="C5" s="4" t="s">
        <v>53</v>
      </c>
      <c r="D5" s="100"/>
      <c r="E5" s="101"/>
      <c r="F5" s="38"/>
    </row>
    <row r="6" spans="2:6" ht="29" thickBot="1">
      <c r="B6" s="3" t="s">
        <v>54</v>
      </c>
      <c r="C6" s="4" t="s">
        <v>55</v>
      </c>
      <c r="D6" s="100"/>
      <c r="E6" s="101"/>
      <c r="F6" s="38"/>
    </row>
    <row r="7" spans="2:6" ht="29" thickBot="1">
      <c r="B7" s="3" t="s">
        <v>56</v>
      </c>
      <c r="C7" s="4" t="s">
        <v>148</v>
      </c>
      <c r="D7" s="100"/>
      <c r="E7" s="101"/>
      <c r="F7" s="38"/>
    </row>
    <row r="8" spans="2:6" ht="16" thickBot="1">
      <c r="B8" s="3" t="s">
        <v>57</v>
      </c>
      <c r="C8" s="4" t="s">
        <v>58</v>
      </c>
      <c r="D8" s="100"/>
      <c r="E8" s="101"/>
      <c r="F8" s="38"/>
    </row>
    <row r="9" spans="2:6" ht="16" thickBot="1">
      <c r="B9" s="90" t="s">
        <v>48</v>
      </c>
      <c r="C9" s="7" t="s">
        <v>29</v>
      </c>
      <c r="D9" s="102">
        <f>SUM(D4:D8)</f>
        <v>0</v>
      </c>
      <c r="E9" s="103"/>
      <c r="F9" s="4" t="s">
        <v>181</v>
      </c>
    </row>
    <row r="10" spans="2:6" ht="16" thickBot="1">
      <c r="B10" s="92"/>
      <c r="C10" s="7" t="s">
        <v>30</v>
      </c>
      <c r="D10" s="35">
        <f>D9</f>
        <v>0</v>
      </c>
      <c r="E10" s="36">
        <f>D9</f>
        <v>0</v>
      </c>
      <c r="F10" s="4" t="s">
        <v>158</v>
      </c>
    </row>
  </sheetData>
  <sheetProtection algorithmName="SHA-512" hashValue="dXYk0fEwQhqQ/HZmv+2f9JNgc/eENTbDy9BNr2uEpTsUzpFD9Nd+bMUhEGIlUtzGMb3pgSxSLARyYZmdg2DpgA==" saltValue="HGuxQHQrzuGLMBd3EQowEQ==" spinCount="100000" sheet="1" objects="1" scenarios="1"/>
  <mergeCells count="9">
    <mergeCell ref="D2:E2"/>
    <mergeCell ref="C3:F3"/>
    <mergeCell ref="B9:B10"/>
    <mergeCell ref="D9:E9"/>
    <mergeCell ref="D8:E8"/>
    <mergeCell ref="D7:E7"/>
    <mergeCell ref="D6:E6"/>
    <mergeCell ref="D5:E5"/>
    <mergeCell ref="D4:E4"/>
  </mergeCells>
  <conditionalFormatting sqref="D10:E10">
    <cfRule type="cellIs" dxfId="201" priority="2" operator="between">
      <formula>81</formula>
      <formula>100</formula>
    </cfRule>
    <cfRule type="cellIs" dxfId="200" priority="5" operator="between">
      <formula>41</formula>
      <formula>60</formula>
    </cfRule>
    <cfRule type="cellIs" dxfId="199" priority="7" operator="between">
      <formula>0</formula>
      <formula>20</formula>
    </cfRule>
  </conditionalFormatting>
  <conditionalFormatting sqref="D10">
    <cfRule type="cellIs" dxfId="198" priority="4" operator="between">
      <formula>61</formula>
      <formula>80</formula>
    </cfRule>
    <cfRule type="cellIs" dxfId="197" priority="6" operator="between">
      <formula>21</formula>
      <formula>40</formula>
    </cfRule>
  </conditionalFormatting>
  <conditionalFormatting sqref="E10">
    <cfRule type="cellIs" dxfId="196" priority="1" operator="between">
      <formula>61</formula>
      <formula>80</formula>
    </cfRule>
    <cfRule type="cellIs" dxfId="195" priority="3" operator="between">
      <formula>21</formula>
      <formula>40</formula>
    </cfRule>
  </conditionalFormatting>
  <dataValidations count="1">
    <dataValidation type="list" allowBlank="1" showInputMessage="1" showErrorMessage="1" sqref="D4:D8" xr:uid="{00000000-0002-0000-0700-000000000000}">
      <formula1>"0,5,10,15,20"</formula1>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2"/>
  <sheetViews>
    <sheetView workbookViewId="0">
      <selection activeCell="D4" sqref="D4:E9"/>
    </sheetView>
  </sheetViews>
  <sheetFormatPr baseColWidth="10" defaultColWidth="8.83203125" defaultRowHeight="15"/>
  <cols>
    <col min="2" max="2" width="10.6640625" customWidth="1"/>
    <col min="3" max="3" width="30.6640625" customWidth="1"/>
    <col min="4" max="5" width="6.6640625" customWidth="1"/>
    <col min="6" max="6" width="80.6640625" customWidth="1"/>
  </cols>
  <sheetData>
    <row r="1" spans="1:6" ht="16" thickBot="1"/>
    <row r="2" spans="1:6" ht="16" thickBot="1">
      <c r="B2" s="21" t="s">
        <v>159</v>
      </c>
      <c r="C2" s="21" t="s">
        <v>22</v>
      </c>
      <c r="D2" s="110" t="s">
        <v>23</v>
      </c>
      <c r="E2" s="111"/>
      <c r="F2" s="20" t="s">
        <v>3</v>
      </c>
    </row>
    <row r="3" spans="1:6" ht="16" thickBot="1">
      <c r="A3" s="1"/>
      <c r="B3" s="15" t="s">
        <v>59</v>
      </c>
      <c r="C3" s="87" t="s">
        <v>60</v>
      </c>
      <c r="D3" s="88"/>
      <c r="E3" s="88"/>
      <c r="F3" s="89"/>
    </row>
    <row r="4" spans="1:6" ht="16" thickBot="1">
      <c r="A4" s="1"/>
      <c r="B4" s="16" t="s">
        <v>61</v>
      </c>
      <c r="C4" s="8" t="s">
        <v>149</v>
      </c>
      <c r="D4" s="100"/>
      <c r="E4" s="101"/>
      <c r="F4" s="51"/>
    </row>
    <row r="5" spans="1:6" ht="16" thickBot="1">
      <c r="A5" s="1"/>
      <c r="B5" s="16" t="s">
        <v>62</v>
      </c>
      <c r="C5" s="8" t="s">
        <v>150</v>
      </c>
      <c r="D5" s="100"/>
      <c r="E5" s="101"/>
      <c r="F5" s="51"/>
    </row>
    <row r="6" spans="1:6" ht="29" thickBot="1">
      <c r="A6" s="1"/>
      <c r="B6" s="16" t="s">
        <v>63</v>
      </c>
      <c r="C6" s="8" t="s">
        <v>222</v>
      </c>
      <c r="D6" s="100"/>
      <c r="E6" s="101"/>
      <c r="F6" s="51"/>
    </row>
    <row r="7" spans="1:6" ht="29" thickBot="1">
      <c r="A7" s="1"/>
      <c r="B7" s="16" t="s">
        <v>64</v>
      </c>
      <c r="C7" s="8" t="s">
        <v>224</v>
      </c>
      <c r="D7" s="100"/>
      <c r="E7" s="101"/>
      <c r="F7" s="51"/>
    </row>
    <row r="8" spans="1:6" ht="16" thickBot="1">
      <c r="A8" s="1"/>
      <c r="B8" s="17" t="s">
        <v>65</v>
      </c>
      <c r="C8" s="63" t="s">
        <v>223</v>
      </c>
      <c r="D8" s="100"/>
      <c r="E8" s="101"/>
      <c r="F8" s="52"/>
    </row>
    <row r="9" spans="1:6" ht="16" thickBot="1">
      <c r="A9" s="1"/>
      <c r="B9" s="16" t="s">
        <v>66</v>
      </c>
      <c r="C9" s="8" t="s">
        <v>67</v>
      </c>
      <c r="D9" s="100"/>
      <c r="E9" s="101"/>
      <c r="F9" s="51"/>
    </row>
    <row r="10" spans="1:6" ht="16" thickBot="1">
      <c r="A10" s="2"/>
      <c r="B10" s="112" t="s">
        <v>59</v>
      </c>
      <c r="C10" s="15" t="s">
        <v>29</v>
      </c>
      <c r="D10" s="102">
        <f>SUM(D4:D9)</f>
        <v>0</v>
      </c>
      <c r="E10" s="103"/>
      <c r="F10" s="4" t="s">
        <v>181</v>
      </c>
    </row>
    <row r="11" spans="1:6" ht="16" thickBot="1">
      <c r="A11" s="2"/>
      <c r="B11" s="113"/>
      <c r="C11" s="6" t="s">
        <v>68</v>
      </c>
      <c r="D11" s="108">
        <f>IF(OR(D7="na",D7="n/a"),D10,D10*100/120)</f>
        <v>0</v>
      </c>
      <c r="E11" s="109"/>
      <c r="F11" s="8" t="s">
        <v>157</v>
      </c>
    </row>
    <row r="12" spans="1:6" ht="16" thickBot="1">
      <c r="B12" s="114"/>
      <c r="C12" s="15" t="s">
        <v>30</v>
      </c>
      <c r="D12" s="35">
        <f>D11</f>
        <v>0</v>
      </c>
      <c r="E12" s="36">
        <f>D11</f>
        <v>0</v>
      </c>
      <c r="F12" s="4" t="s">
        <v>158</v>
      </c>
    </row>
  </sheetData>
  <sheetProtection algorithmName="SHA-512" hashValue="yvGsYF495KgECtZrBK3bf55B1qVuW1/SQrCEJIEMEwkYkLUf38WqMyQtVtKXJx4bEEJPIB17gwgXWC5DUbPj9Q==" saltValue="m2envZOrg6xKO3Ve943bbg==" spinCount="100000" sheet="1" objects="1" scenarios="1"/>
  <mergeCells count="11">
    <mergeCell ref="C3:F3"/>
    <mergeCell ref="B10:B12"/>
    <mergeCell ref="D2:E2"/>
    <mergeCell ref="D4:E4"/>
    <mergeCell ref="D5:E5"/>
    <mergeCell ref="D6:E6"/>
    <mergeCell ref="D7:E7"/>
    <mergeCell ref="D8:E8"/>
    <mergeCell ref="D9:E9"/>
    <mergeCell ref="D10:E10"/>
    <mergeCell ref="D11:E11"/>
  </mergeCells>
  <conditionalFormatting sqref="D12:E12">
    <cfRule type="cellIs" dxfId="194" priority="5" operator="between">
      <formula>80.0000000001</formula>
      <formula>100</formula>
    </cfRule>
    <cfRule type="cellIs" dxfId="193" priority="6" operator="between">
      <formula>40.0000000001</formula>
      <formula>60</formula>
    </cfRule>
    <cfRule type="cellIs" dxfId="192" priority="7" operator="between">
      <formula>0</formula>
      <formula>20</formula>
    </cfRule>
  </conditionalFormatting>
  <conditionalFormatting sqref="D12">
    <cfRule type="cellIs" dxfId="191" priority="2" operator="between">
      <formula>60.0000000001</formula>
      <formula>80</formula>
    </cfRule>
    <cfRule type="cellIs" dxfId="190" priority="4" operator="between">
      <formula>20.0000000001</formula>
      <formula>40</formula>
    </cfRule>
  </conditionalFormatting>
  <conditionalFormatting sqref="E12">
    <cfRule type="cellIs" dxfId="189" priority="1" operator="between">
      <formula>60.0000000001</formula>
      <formula>80</formula>
    </cfRule>
    <cfRule type="cellIs" dxfId="188" priority="3" operator="between">
      <formula>20.0000000001</formula>
      <formula>40</formula>
    </cfRule>
  </conditionalFormatting>
  <dataValidations count="2">
    <dataValidation type="list" allowBlank="1" showInputMessage="1" showErrorMessage="1" sqref="D4:D6 D8:D9" xr:uid="{00000000-0002-0000-0800-000000000000}">
      <formula1>"0,5,10,15,20"</formula1>
    </dataValidation>
    <dataValidation type="list" allowBlank="1" showInputMessage="1" showErrorMessage="1" sqref="D7" xr:uid="{00000000-0002-0000-0800-000001000000}">
      <formula1>"0,5,10,15,20,na,NA,n/a,N/A,Na,N/a"</formula1>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Introduction</vt:lpstr>
      <vt:lpstr>Feedback Form</vt:lpstr>
      <vt:lpstr>Background Information</vt:lpstr>
      <vt:lpstr>1&amp;1C</vt:lpstr>
      <vt:lpstr>2&amp;2E</vt:lpstr>
      <vt:lpstr>3&amp;3R</vt:lpstr>
      <vt:lpstr>4U</vt:lpstr>
      <vt:lpstr>4P</vt:lpstr>
      <vt:lpstr>5F</vt:lpstr>
      <vt:lpstr>6N</vt:lpstr>
      <vt:lpstr>6L</vt:lpstr>
      <vt:lpstr>Summary Table</vt:lpstr>
      <vt:lpstr>Radial Graph</vt:lpstr>
      <vt:lpstr>'1&amp;1C'!Print_Area</vt:lpstr>
      <vt:lpstr>'2&amp;2E'!Print_Area</vt:lpstr>
      <vt:lpstr>'3&amp;3R'!Print_Area</vt:lpstr>
      <vt:lpstr>'4P'!Print_Area</vt:lpstr>
      <vt:lpstr>'4U'!Print_Area</vt:lpstr>
      <vt:lpstr>'5F'!Print_Area</vt:lpstr>
      <vt:lpstr>'6L'!Print_Area</vt:lpstr>
      <vt:lpstr>'6N'!Print_Area</vt:lpstr>
      <vt:lpstr>'Background Information'!Print_Area</vt:lpstr>
      <vt:lpstr>'Feedback Form'!Print_Area</vt:lpstr>
      <vt:lpstr>Introduction!Print_Area</vt:lpstr>
      <vt:lpstr>'Radial Graph'!Print_Area</vt:lpstr>
      <vt:lpstr>'Summary Table'!Print_Area</vt:lpstr>
    </vt:vector>
  </TitlesOfParts>
  <Company>Imperial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Masterson, Darragh</dc:creator>
  <cp:lastModifiedBy>Microsoft Office User</cp:lastModifiedBy>
  <cp:lastPrinted>2013-10-28T15:17:57Z</cp:lastPrinted>
  <dcterms:created xsi:type="dcterms:W3CDTF">2013-09-03T13:57:48Z</dcterms:created>
  <dcterms:modified xsi:type="dcterms:W3CDTF">2022-01-19T09:00:19Z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1526894527</vt:i4>
  </property>
  <property fmtid="{D5CDD505-2E9C-101B-9397-08002B2CF9AE}" pid="3" name="_NewReviewCycle">
    <vt:lpwstr/>
  </property>
  <property fmtid="{D5CDD505-2E9C-101B-9397-08002B2CF9AE}" pid="4" name="_EmailSubject">
    <vt:lpwstr>Putting the Wasteaware indicators on the web</vt:lpwstr>
  </property>
  <property fmtid="{D5CDD505-2E9C-101B-9397-08002B2CF9AE}" pid="5" name="_AuthorEmail">
    <vt:lpwstr>waste@davidcwilson.com</vt:lpwstr>
  </property>
  <property fmtid="{D5CDD505-2E9C-101B-9397-08002B2CF9AE}" pid="6" name="_AuthorEmailDisplayName">
    <vt:lpwstr>David C. Wilson</vt:lpwstr>
  </property>
</Properties>
</file>